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20" yWindow="30" windowWidth="18795" windowHeight="13545" activeTab="1"/>
  </bookViews>
  <sheets>
    <sheet name="Hall Of Fame" sheetId="1" r:id="rId1"/>
    <sheet name="ctr2006a" sheetId="2" r:id="rId2"/>
    <sheet name="ctr2006b" sheetId="3" r:id="rId3"/>
    <sheet name="ctr2006c" sheetId="4" r:id="rId4"/>
    <sheet name="ctr2006d" sheetId="5" r:id="rId5"/>
    <sheet name="ctr2006e" sheetId="6" r:id="rId6"/>
    <sheet name="racers" sheetId="7" r:id="rId7"/>
  </sheets>
  <definedNames/>
  <calcPr fullCalcOnLoad="1"/>
</workbook>
</file>

<file path=xl/sharedStrings.xml><?xml version="1.0" encoding="utf-8"?>
<sst xmlns="http://schemas.openxmlformats.org/spreadsheetml/2006/main" count="249" uniqueCount="68">
  <si>
    <t>car</t>
  </si>
  <si>
    <t>time</t>
  </si>
  <si>
    <t>name</t>
  </si>
  <si>
    <t>country</t>
  </si>
  <si>
    <t>version</t>
  </si>
  <si>
    <t>score</t>
  </si>
  <si>
    <t>Brazil</t>
  </si>
  <si>
    <t>BB 1.0</t>
  </si>
  <si>
    <t>Porsche/March Indy</t>
  </si>
  <si>
    <t>manual</t>
  </si>
  <si>
    <t>Denmark</t>
  </si>
  <si>
    <t>Contest Car 0.9</t>
  </si>
  <si>
    <t>Argentina</t>
  </si>
  <si>
    <t>Zak McKracken</t>
  </si>
  <si>
    <t>Hungary</t>
  </si>
  <si>
    <t>France</t>
  </si>
  <si>
    <t>AbuRaf70</t>
  </si>
  <si>
    <t>Mark L. Rivers</t>
  </si>
  <si>
    <t>Italy</t>
  </si>
  <si>
    <t>Belgium</t>
  </si>
  <si>
    <t>KHR</t>
  </si>
  <si>
    <t>Germany</t>
  </si>
  <si>
    <t>JTK</t>
  </si>
  <si>
    <t>KALPEN COMPETITION 2006</t>
  </si>
  <si>
    <t>RANK</t>
  </si>
  <si>
    <t>trans.</t>
  </si>
  <si>
    <t>score
ranking</t>
  </si>
  <si>
    <t>ID</t>
  </si>
  <si>
    <t>NAME</t>
  </si>
  <si>
    <t>COUNTRY</t>
  </si>
  <si>
    <t>POINTS</t>
  </si>
  <si>
    <t>AVERAGE
RANKING</t>
  </si>
  <si>
    <t>Krys TOFF</t>
  </si>
  <si>
    <t>automatic</t>
  </si>
  <si>
    <t>SuperBrian</t>
  </si>
  <si>
    <t>Diesel Joe</t>
  </si>
  <si>
    <t>BB 1.1</t>
  </si>
  <si>
    <t>Duplode</t>
  </si>
  <si>
    <t>Boussini</t>
  </si>
  <si>
    <t>Viktor</t>
  </si>
  <si>
    <t>Slovakia</t>
  </si>
  <si>
    <t>Matty D</t>
  </si>
  <si>
    <t>Australia</t>
  </si>
  <si>
    <t>Lukey07</t>
  </si>
  <si>
    <t>00:51:65</t>
  </si>
  <si>
    <t>00:52:70</t>
  </si>
  <si>
    <t>00:55:80</t>
  </si>
  <si>
    <t>CTG</t>
  </si>
  <si>
    <t>IMG</t>
  </si>
  <si>
    <t xml:space="preserve"> Italy</t>
  </si>
  <si>
    <t xml:space="preserve"> Porsche/March Indy</t>
  </si>
  <si>
    <t xml:space="preserve"> manual</t>
  </si>
  <si>
    <t xml:space="preserve"> 1:07:90</t>
  </si>
  <si>
    <t xml:space="preserve"> </t>
  </si>
  <si>
    <t xml:space="preserve"> Hungary</t>
  </si>
  <si>
    <t xml:space="preserve"> 1:19:50</t>
  </si>
  <si>
    <t xml:space="preserve"> Brazil</t>
  </si>
  <si>
    <t xml:space="preserve"> 1:20:85</t>
  </si>
  <si>
    <t xml:space="preserve"> Argentina</t>
  </si>
  <si>
    <t xml:space="preserve"> 1:21:20</t>
  </si>
  <si>
    <t xml:space="preserve"> 1:42:10</t>
  </si>
  <si>
    <t xml:space="preserve"> France</t>
  </si>
  <si>
    <t xml:space="preserve"> 1:45:45</t>
  </si>
  <si>
    <t xml:space="preserve"> automatic</t>
  </si>
  <si>
    <t xml:space="preserve"> 2:05:30</t>
  </si>
  <si>
    <t xml:space="preserve"> 2:08:70</t>
  </si>
  <si>
    <t xml:space="preserve"> 2:28:50</t>
  </si>
  <si>
    <t>01:18:70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</si>
</sst>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h]:mm:ss;@"/>
    <numFmt numFmtId="178" formatCode="[$-F400]h:mm:ss\ AM/PM"/>
    <numFmt numFmtId="179" formatCode="[$-407]dddd\,\ d\.\ mmmm\ yyyy"/>
    <numFmt numFmtId="180" formatCode="h:mm:ss;@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172" fontId="1" fillId="4" borderId="10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0" fillId="2" borderId="1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" fillId="4" borderId="18" xfId="0" applyFont="1" applyFill="1" applyBorder="1" applyAlignment="1" applyProtection="1">
      <alignment horizontal="center"/>
      <protection/>
    </xf>
    <xf numFmtId="172" fontId="1" fillId="4" borderId="13" xfId="0" applyNumberFormat="1" applyFont="1" applyFill="1" applyBorder="1" applyAlignment="1" applyProtection="1">
      <alignment horizontal="center"/>
      <protection/>
    </xf>
    <xf numFmtId="2" fontId="1" fillId="4" borderId="8" xfId="0" applyNumberFormat="1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2" fontId="1" fillId="4" borderId="19" xfId="0" applyNumberFormat="1" applyFont="1" applyFill="1" applyBorder="1" applyAlignment="1" applyProtection="1">
      <alignment horizontal="center"/>
      <protection/>
    </xf>
    <xf numFmtId="2" fontId="1" fillId="4" borderId="2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2" fontId="0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>
      <alignment horizontal="center"/>
    </xf>
    <xf numFmtId="172" fontId="0" fillId="3" borderId="0" xfId="0" applyNumberFormat="1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15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/>
      <protection locked="0"/>
    </xf>
    <xf numFmtId="21" fontId="0" fillId="2" borderId="1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21" fontId="0" fillId="2" borderId="17" xfId="0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17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7" fontId="0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 applyProtection="1">
      <alignment horizontal="center"/>
      <protection locked="0"/>
    </xf>
    <xf numFmtId="177" fontId="0" fillId="2" borderId="15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2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1" fillId="4" borderId="18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2" xfId="0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 applyProtection="1">
      <alignment horizontal="center"/>
      <protection/>
    </xf>
    <xf numFmtId="2" fontId="1" fillId="4" borderId="3" xfId="0" applyNumberFormat="1" applyFont="1" applyFill="1" applyBorder="1" applyAlignment="1" applyProtection="1">
      <alignment horizontal="center"/>
      <protection/>
    </xf>
    <xf numFmtId="2" fontId="1" fillId="4" borderId="4" xfId="0" applyNumberFormat="1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172" fontId="1" fillId="4" borderId="11" xfId="0" applyNumberFormat="1" applyFont="1" applyFill="1" applyBorder="1" applyAlignment="1" applyProtection="1">
      <alignment horizontal="center"/>
      <protection/>
    </xf>
    <xf numFmtId="172" fontId="1" fillId="4" borderId="12" xfId="0" applyNumberFormat="1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 locked="0"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 applyProtection="1">
      <alignment horizontal="center"/>
      <protection locked="0"/>
    </xf>
    <xf numFmtId="0" fontId="0" fillId="2" borderId="34" xfId="0" applyFont="1" applyFill="1" applyBorder="1" applyAlignment="1" applyProtection="1">
      <alignment horizontal="center"/>
      <protection locked="0"/>
    </xf>
    <xf numFmtId="0" fontId="0" fillId="2" borderId="34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49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0" fontId="0" fillId="2" borderId="27" xfId="0" applyFont="1" applyFill="1" applyBorder="1" applyAlignment="1" applyProtection="1">
      <alignment horizontal="center"/>
      <protection locked="0"/>
    </xf>
    <xf numFmtId="0" fontId="11" fillId="2" borderId="34" xfId="0" applyFont="1" applyFill="1" applyBorder="1" applyAlignment="1" applyProtection="1">
      <alignment horizontal="center"/>
      <protection locked="0"/>
    </xf>
    <xf numFmtId="0" fontId="0" fillId="2" borderId="3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4" borderId="39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/>
      <protection/>
    </xf>
    <xf numFmtId="0" fontId="7" fillId="4" borderId="4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37"/>
  <sheetViews>
    <sheetView workbookViewId="0" topLeftCell="A1">
      <selection activeCell="O18" sqref="O18"/>
    </sheetView>
  </sheetViews>
  <sheetFormatPr defaultColWidth="11.421875" defaultRowHeight="12.75"/>
  <cols>
    <col min="1" max="1" width="8.00390625" style="30" bestFit="1" customWidth="1"/>
    <col min="2" max="2" width="14.00390625" style="30" bestFit="1" customWidth="1"/>
    <col min="3" max="3" width="10.57421875" style="30" bestFit="1" customWidth="1"/>
    <col min="4" max="4" width="8.28125" style="32" bestFit="1" customWidth="1"/>
    <col min="5" max="5" width="9.28125" style="32" bestFit="1" customWidth="1"/>
    <col min="6" max="6" width="5.421875" style="32" customWidth="1"/>
    <col min="7" max="7" width="14.00390625" style="30" bestFit="1" customWidth="1"/>
    <col min="8" max="8" width="8.8515625" style="30" customWidth="1"/>
    <col min="9" max="9" width="6.140625" style="30" hidden="1" customWidth="1"/>
    <col min="10" max="10" width="6.421875" style="30" hidden="1" customWidth="1"/>
    <col min="11" max="11" width="9.8515625" style="30" hidden="1" customWidth="1"/>
    <col min="12" max="12" width="7.7109375" style="30" hidden="1" customWidth="1"/>
    <col min="13" max="13" width="8.28125" style="30" hidden="1" customWidth="1"/>
    <col min="14" max="16384" width="11.421875" style="30" customWidth="1"/>
  </cols>
  <sheetData>
    <row r="1" spans="1:6" s="28" customFormat="1" ht="15.75">
      <c r="A1" s="101" t="s">
        <v>23</v>
      </c>
      <c r="B1" s="102"/>
      <c r="C1" s="102"/>
      <c r="D1" s="102"/>
      <c r="E1" s="102"/>
      <c r="F1" s="27"/>
    </row>
    <row r="2" s="28" customFormat="1" ht="15">
      <c r="A2" s="27"/>
    </row>
    <row r="3" spans="1:6" ht="3" customHeight="1" thickBot="1">
      <c r="A3" s="29"/>
      <c r="D3" s="30"/>
      <c r="E3" s="30"/>
      <c r="F3" s="30"/>
    </row>
    <row r="4" spans="1:13" s="31" customFormat="1" ht="23.25" thickBot="1">
      <c r="A4" s="126" t="s">
        <v>24</v>
      </c>
      <c r="B4" s="127" t="s">
        <v>28</v>
      </c>
      <c r="C4" s="127" t="s">
        <v>29</v>
      </c>
      <c r="D4" s="127" t="s">
        <v>30</v>
      </c>
      <c r="E4" s="128" t="s">
        <v>31</v>
      </c>
      <c r="I4" s="51" t="s">
        <v>24</v>
      </c>
      <c r="J4" s="51" t="s">
        <v>28</v>
      </c>
      <c r="K4" s="51" t="s">
        <v>29</v>
      </c>
      <c r="L4" s="51" t="s">
        <v>30</v>
      </c>
      <c r="M4" s="52" t="s">
        <v>31</v>
      </c>
    </row>
    <row r="5" spans="1:13" s="38" customFormat="1" ht="16.5" customHeight="1">
      <c r="A5" s="46">
        <f>(RANK($D5,D$5:D$34,0)+$E5)/2</f>
        <v>1</v>
      </c>
      <c r="B5" s="88" t="s">
        <v>17</v>
      </c>
      <c r="C5" s="44" t="str">
        <f>VLOOKUP($B5,racers!$A$5:$C$34,3,FALSE)</f>
        <v>Italy</v>
      </c>
      <c r="D5" s="44">
        <f>ctr2006a!$H6+ctr2006b!$H6+ctr2006c!$H6+ctr2006d!$H6+ctr2006e!$H6</f>
        <v>20</v>
      </c>
      <c r="E5" s="45">
        <f>(ctr2006a!$I6+ctr2006b!$I6+ctr2006c!$I6+ctr2006d!$I6+ctr2006e!$I6)/(IF(ctr2006a!$G6="",0,1)+IF(ctr2006b!$G6="",0,1)+IF(ctr2006c!$G6="",0,1)+IF(ctr2006d!$G6="",0,1)+IF(ctr2006e!$G6="",0,1))</f>
        <v>1</v>
      </c>
      <c r="G5" s="35"/>
      <c r="H5" s="35"/>
      <c r="I5" s="53">
        <f>(RANK($D5,L$5:L$34,0)+$E5)/2</f>
        <v>1</v>
      </c>
      <c r="J5" s="54"/>
      <c r="K5" s="32" t="str">
        <f>VLOOKUP($B5,racers!$A$5:$C$34,3,FALSE)</f>
        <v>Italy</v>
      </c>
      <c r="L5" s="32">
        <f>ctr2006a!$H6+ctr2006b!$H6+ctr2006c!$H6+ctr2006d!$H6+ctr2006e!$H6</f>
        <v>20</v>
      </c>
      <c r="M5" s="55" t="e">
        <f>(ctr2006a!$I6+ctr2006b!$I6+ctr2006c!$I6+ctr2006d!$I6+ctr2006e!$I6)/(IF(ctr2006a!$G6="",0,1)+IF(ctr2006b!#REF!="",0,1)+IF(ctr2006c!$G6="",0,1)+IF(ctr2006d!$G6="",0,1)+IF(ctr2006e!$G6="",0,1))</f>
        <v>#REF!</v>
      </c>
    </row>
    <row r="6" spans="1:6" s="35" customFormat="1" ht="16.5" customHeight="1">
      <c r="A6" s="106">
        <f>(RANK($D6,D$5:D$34,0)+$E6)/2</f>
        <v>2.75</v>
      </c>
      <c r="B6" s="47" t="s">
        <v>16</v>
      </c>
      <c r="C6" s="105" t="str">
        <f>VLOOKUP($B6,racers!$A$5:$C$34,3,FALSE)</f>
        <v>Argentina</v>
      </c>
      <c r="D6" s="105">
        <f>ctr2006a!$H8+ctr2006b!$H8+ctr2006c!$H8+ctr2006d!$H8+ctr2006e!$H8</f>
        <v>15</v>
      </c>
      <c r="E6" s="109">
        <f>(ctr2006a!$I8+ctr2006b!$I8+ctr2006c!$I8+ctr2006d!$I8+ctr2006e!$I8)/(IF(ctr2006a!$G8="",0,1)+IF(ctr2006b!$G8="",0,1)+IF(ctr2006c!$G8="",0,1)+IF(ctr2006d!$G8="",0,1)+IF(ctr2006e!$G8="",0,1))</f>
        <v>3.5</v>
      </c>
      <c r="F6" s="38"/>
    </row>
    <row r="7" spans="1:6" s="35" customFormat="1" ht="16.5" customHeight="1">
      <c r="A7" s="106">
        <f>(RANK($D7,D$5:D$34,0)+$E7)/2</f>
        <v>2.75</v>
      </c>
      <c r="B7" s="47" t="s">
        <v>37</v>
      </c>
      <c r="C7" s="105" t="str">
        <f>VLOOKUP($B7,racers!$A$5:$C$34,3,FALSE)</f>
        <v>Brazil</v>
      </c>
      <c r="D7" s="105">
        <f>ctr2006a!$H9+ctr2006b!$H9+ctr2006c!$H9+ctr2006d!$H9+ctr2006e!$H9</f>
        <v>15</v>
      </c>
      <c r="E7" s="109">
        <f>(ctr2006a!$I9+ctr2006b!$I9+ctr2006c!$I9+ctr2006d!$I9+ctr2006e!$I9)/(IF(ctr2006a!$G9="",0,1)+IF(ctr2006b!$G9="",0,1)+IF(ctr2006c!$G9="",0,1)+IF(ctr2006d!$G9="",0,1)+IF(ctr2006e!$G9="",0,1))</f>
        <v>3.5</v>
      </c>
      <c r="F7" s="38"/>
    </row>
    <row r="8" spans="1:6" s="35" customFormat="1" ht="16.5" customHeight="1">
      <c r="A8" s="106">
        <f>(RANK($D8,D$5:D$34,0)+$E8)/2</f>
        <v>4</v>
      </c>
      <c r="B8" s="47" t="s">
        <v>32</v>
      </c>
      <c r="C8" s="105" t="str">
        <f>VLOOKUP($B8,racers!$A$5:$C$34,3,FALSE)</f>
        <v>France</v>
      </c>
      <c r="D8" s="105">
        <f>ctr2006a!$H7+ctr2006b!$H7+ctr2006c!$H7+ctr2006d!$H7+ctr2006e!$H7</f>
        <v>14</v>
      </c>
      <c r="E8" s="109">
        <f>(ctr2006a!$I7+ctr2006b!$I7+ctr2006c!$I7+ctr2006d!$I7+ctr2006e!$I7)/(IF(ctr2006a!$G7="",0,1)+IF(ctr2006b!$G7="",0,1)+IF(ctr2006c!$G7="",0,1)+IF(ctr2006d!$G7="",0,1)+IF(ctr2006e!$G7="",0,1))</f>
        <v>4</v>
      </c>
      <c r="F8" s="38"/>
    </row>
    <row r="9" spans="1:6" s="35" customFormat="1" ht="16.5" customHeight="1">
      <c r="A9" s="106">
        <f>(RANK($D9,D$5:D$34,0)+$E9)/2</f>
        <v>4</v>
      </c>
      <c r="B9" s="47" t="s">
        <v>13</v>
      </c>
      <c r="C9" s="105" t="str">
        <f>VLOOKUP($B9,racers!$A$5:$C$34,3,FALSE)</f>
        <v>Hungary</v>
      </c>
      <c r="D9" s="105">
        <f>ctr2006a!$H11+ctr2006b!$H11+ctr2006c!$H11+ctr2006d!$H11+ctr2006e!$H11</f>
        <v>14</v>
      </c>
      <c r="E9" s="109">
        <f>(ctr2006a!$I11+ctr2006b!$I11+ctr2006c!$I11+ctr2006d!$I11+ctr2006e!$I11)/(IF(ctr2006a!$G11="",0,1)+IF(ctr2006b!$G11="",0,1)+IF(ctr2006c!$G11="",0,1)+IF(ctr2006d!$G11="",0,1)+IF(ctr2006e!$G11="",0,1))</f>
        <v>4</v>
      </c>
      <c r="F9" s="38"/>
    </row>
    <row r="10" spans="1:6" s="35" customFormat="1" ht="16.5" customHeight="1">
      <c r="A10" s="106">
        <f>(RANK($D10,D$5:D$34,0)+$E10)/2</f>
        <v>5.5</v>
      </c>
      <c r="B10" s="47" t="s">
        <v>35</v>
      </c>
      <c r="C10" s="105" t="str">
        <f>VLOOKUP($B10,racers!$A$5:$C$34,3,FALSE)</f>
        <v>Germany</v>
      </c>
      <c r="D10" s="105">
        <f>ctr2006a!$H10+ctr2006b!$H10+ctr2006c!$H10+ctr2006d!$H10+ctr2006e!$H10</f>
        <v>6</v>
      </c>
      <c r="E10" s="109">
        <f>(ctr2006a!$I10+ctr2006b!$I10+ctr2006c!$I10+ctr2006d!$I10+ctr2006e!$I10)/(IF(ctr2006a!$G10="",0,1)+IF(ctr2006b!$G10="",0,1)+IF(ctr2006c!$G10="",0,1)+IF(ctr2006d!$G10="",0,1)+IF(ctr2006e!$G10="",0,1))</f>
        <v>5</v>
      </c>
      <c r="F10" s="38"/>
    </row>
    <row r="11" spans="1:6" s="35" customFormat="1" ht="16.5" customHeight="1">
      <c r="A11" s="106">
        <f>(RANK($D11,D$5:D$34,0)+$E11)/2</f>
        <v>5.5</v>
      </c>
      <c r="B11" s="47" t="s">
        <v>47</v>
      </c>
      <c r="C11" s="105" t="str">
        <f>VLOOKUP($B11,racers!$A$5:$C$34,3,FALSE)</f>
        <v>Hungary</v>
      </c>
      <c r="D11" s="105">
        <f>ctr2006a!$H19+ctr2006b!$H19+ctr2006c!$H19+ctr2006d!$H19+ctr2006e!$H19</f>
        <v>6</v>
      </c>
      <c r="E11" s="109">
        <f>(ctr2006a!$I19+ctr2006b!$I19+ctr2006c!$I19+ctr2006d!$I19+ctr2006e!$I19)/(IF(ctr2006a!$G19="",0,1)+IF(ctr2006b!$G19="",0,1)+IF(ctr2006c!$G19="",0,1)+IF(ctr2006d!$G19="",0,1)+IF(ctr2006e!$G19="",0,1))</f>
        <v>5</v>
      </c>
      <c r="F11" s="38"/>
    </row>
    <row r="12" spans="1:6" s="35" customFormat="1" ht="16.5" customHeight="1">
      <c r="A12" s="106">
        <f>(RANK($D12,D$5:D$34,0)+$E12)/2</f>
        <v>7.5</v>
      </c>
      <c r="B12" s="47" t="s">
        <v>34</v>
      </c>
      <c r="C12" s="105" t="str">
        <f>VLOOKUP($B12,racers!$A$5:$C$34,3,FALSE)</f>
        <v>Denmark</v>
      </c>
      <c r="D12" s="105">
        <f>ctr2006a!$H12+ctr2006b!$H12+ctr2006c!$H12+ctr2006d!$H12+ctr2006e!$H12</f>
        <v>4</v>
      </c>
      <c r="E12" s="109">
        <f>(ctr2006a!$I12+ctr2006b!$I12+ctr2006c!$I12+ctr2006d!$I12+ctr2006e!$I12)/(IF(ctr2006a!$G12="",0,1)+IF(ctr2006b!$G12="",0,1)+IF(ctr2006c!$G12="",0,1)+IF(ctr2006d!$G12="",0,1)+IF(ctr2006e!$G12="",0,1))</f>
        <v>7</v>
      </c>
      <c r="F12" s="38"/>
    </row>
    <row r="13" spans="1:6" s="35" customFormat="1" ht="16.5" customHeight="1">
      <c r="A13" s="106">
        <f>(RANK($D13,D$5:D$34,0)+$E13)/2</f>
        <v>8.5</v>
      </c>
      <c r="B13" s="47" t="s">
        <v>22</v>
      </c>
      <c r="C13" s="105" t="str">
        <f>VLOOKUP($B13,racers!$A$5:$C$34,3,FALSE)</f>
        <v>Germany</v>
      </c>
      <c r="D13" s="105">
        <f>ctr2006a!$H17+ctr2006b!$H17+ctr2006c!$H17+ctr2006d!$H17+ctr2006e!$H17</f>
        <v>4</v>
      </c>
      <c r="E13" s="109">
        <f>(ctr2006a!$I17+ctr2006b!$I17+ctr2006c!$I17+ctr2006d!$I17+ctr2006e!$I17)/(IF(ctr2006a!$G17="",0,1)+IF(ctr2006b!$G17="",0,1)+IF(ctr2006c!$G17="",0,1)+IF(ctr2006d!$G17="",0,1)+IF(ctr2006e!$G17="",0,1))</f>
        <v>9</v>
      </c>
      <c r="F13" s="38"/>
    </row>
    <row r="14" spans="1:6" s="35" customFormat="1" ht="16.5" customHeight="1">
      <c r="A14" s="106">
        <f>(RANK($D14,D$5:D$34,0)+$E14)/2</f>
        <v>9</v>
      </c>
      <c r="B14" s="47" t="s">
        <v>38</v>
      </c>
      <c r="C14" s="105" t="str">
        <f>VLOOKUP($B14,racers!$A$5:$C$34,3,FALSE)</f>
        <v>Belgium</v>
      </c>
      <c r="D14" s="105">
        <f>ctr2006a!$H13+ctr2006b!$H13+ctr2006c!$H13+ctr2006d!$H13+ctr2006e!$H13</f>
        <v>3</v>
      </c>
      <c r="E14" s="109">
        <f>(ctr2006a!$I13+ctr2006b!$I13+ctr2006c!$I13+ctr2006d!$I13+ctr2006e!$I13)/(IF(ctr2006a!$G13="",0,1)+IF(ctr2006b!$G13="",0,1)+IF(ctr2006c!$G13="",0,1)+IF(ctr2006d!$G13="",0,1)+IF(ctr2006e!$G13="",0,1))</f>
        <v>8</v>
      </c>
      <c r="F14" s="38"/>
    </row>
    <row r="15" spans="1:6" s="35" customFormat="1" ht="16.5" customHeight="1">
      <c r="A15" s="106">
        <f>(RANK($D15,D$5:D$34,0)+$E15)/2</f>
        <v>9.75</v>
      </c>
      <c r="B15" s="47" t="s">
        <v>20</v>
      </c>
      <c r="C15" s="105" t="str">
        <f>VLOOKUP($B15,racers!$A$5:$C$34,3,FALSE)</f>
        <v>Germany</v>
      </c>
      <c r="D15" s="105">
        <f>ctr2006a!$H18+ctr2006b!$H18+ctr2006c!$H18+ctr2006d!$H18+ctr2006e!$H18</f>
        <v>3</v>
      </c>
      <c r="E15" s="109">
        <f>(ctr2006a!$I18+ctr2006b!$I18+ctr2006c!$I18+ctr2006d!$I18+ctr2006e!$I18)/(IF(ctr2006a!$G18="",0,1)+IF(ctr2006b!$G18="",0,1)+IF(ctr2006c!$G18="",0,1)+IF(ctr2006d!$G18="",0,1)+IF(ctr2006e!$G18="",0,1))</f>
        <v>9.5</v>
      </c>
      <c r="F15" s="38"/>
    </row>
    <row r="16" spans="1:6" s="35" customFormat="1" ht="16.5" customHeight="1">
      <c r="A16" s="106">
        <f>(RANK($D16,D$5:D$34,0)+$E16)/2</f>
        <v>10.5</v>
      </c>
      <c r="B16" s="47" t="s">
        <v>39</v>
      </c>
      <c r="C16" s="105" t="str">
        <f>VLOOKUP($B16,racers!$A$5:$C$34,3,FALSE)</f>
        <v>Slovakia</v>
      </c>
      <c r="D16" s="105">
        <f>ctr2006a!$H14+ctr2006b!$H14+ctr2006c!$H14+ctr2006d!$H14+ctr2006e!$H14</f>
        <v>2</v>
      </c>
      <c r="E16" s="109">
        <f>(ctr2006a!$I14+ctr2006b!$I14+ctr2006c!$I14+ctr2006d!$I14+ctr2006e!$I14)/(IF(ctr2006a!$G14="",0,1)+IF(ctr2006b!$G14="",0,1)+IF(ctr2006c!$G14="",0,1)+IF(ctr2006d!$G14="",0,1)+IF(ctr2006e!$G14="",0,1))</f>
        <v>9</v>
      </c>
      <c r="F16" s="38"/>
    </row>
    <row r="17" spans="1:6" s="35" customFormat="1" ht="16.5" customHeight="1">
      <c r="A17" s="106">
        <f>(RANK($D17,D$5:D$34,0)+$E17)/2</f>
        <v>10.5</v>
      </c>
      <c r="B17" s="47" t="s">
        <v>48</v>
      </c>
      <c r="C17" s="105" t="str">
        <f>VLOOKUP($B17,racers!$A$5:$C$34,3,FALSE)</f>
        <v>Germany</v>
      </c>
      <c r="D17" s="105">
        <f>ctr2006a!$H20+ctr2006b!$H20+ctr2006c!$H20+ctr2006d!$H20+ctr2006e!$H20</f>
        <v>2</v>
      </c>
      <c r="E17" s="109">
        <f>(ctr2006a!$I20+ctr2006b!$I20+ctr2006c!$I20+ctr2006d!$I20+ctr2006e!$I20)/(IF(ctr2006a!$G20="",0,1)+IF(ctr2006b!$G20="",0,1)+IF(ctr2006c!$G20="",0,1)+IF(ctr2006d!$G20="",0,1)+IF(ctr2006e!$G20="",0,1))</f>
        <v>9</v>
      </c>
      <c r="F17" s="38"/>
    </row>
    <row r="18" spans="1:6" s="35" customFormat="1" ht="16.5" customHeight="1">
      <c r="A18" s="106">
        <f>(RANK($D18,D$5:D$34,0)+$E18)/2</f>
        <v>12</v>
      </c>
      <c r="B18" s="47" t="s">
        <v>41</v>
      </c>
      <c r="C18" s="105" t="str">
        <f>VLOOKUP($B18,racers!$A$5:$C$34,3,FALSE)</f>
        <v>Australia</v>
      </c>
      <c r="D18" s="105">
        <f>ctr2006a!$H15+ctr2006b!$H15+ctr2006c!$H15+ctr2006d!$H15+ctr2006e!$H15</f>
        <v>1</v>
      </c>
      <c r="E18" s="109">
        <f>(ctr2006a!$I15+ctr2006b!$I15+ctr2006c!$I15+ctr2006d!$I15+ctr2006e!$I15)/(IF(ctr2006a!$G15="",0,1)+IF(ctr2006b!$G15="",0,1)+IF(ctr2006c!$G15="",0,1)+IF(ctr2006d!$G15="",0,1)+IF(ctr2006e!$G15="",0,1))</f>
        <v>10</v>
      </c>
      <c r="F18" s="38"/>
    </row>
    <row r="19" spans="1:6" s="35" customFormat="1" ht="16.5" customHeight="1" thickBot="1">
      <c r="A19" s="107">
        <f>(RANK($D19,D$5:D$34,0)+$E19)/2</f>
        <v>13</v>
      </c>
      <c r="B19" s="48" t="s">
        <v>43</v>
      </c>
      <c r="C19" s="108" t="str">
        <f>VLOOKUP($B19,racers!$A$5:$C$34,3,FALSE)</f>
        <v>Australia</v>
      </c>
      <c r="D19" s="108">
        <f>ctr2006a!$H16+ctr2006b!$H16+ctr2006c!$H16+ctr2006d!$H16+ctr2006e!$H16</f>
        <v>0</v>
      </c>
      <c r="E19" s="110">
        <f>(ctr2006a!$I16+ctr2006b!$I16+ctr2006c!$I16+ctr2006d!$I16+ctr2006e!$I16)/(IF(ctr2006a!$G16="",0,1)+IF(ctr2006b!$G16="",0,1)+IF(ctr2006c!$G16="",0,1)+IF(ctr2006d!$G16="",0,1)+IF(ctr2006e!$G16="",0,1))</f>
        <v>11</v>
      </c>
      <c r="F19" s="38"/>
    </row>
    <row r="20" spans="1:6" s="35" customFormat="1" ht="16.5" customHeight="1" thickBot="1">
      <c r="A20" s="49" t="e">
        <f>(RANK($D20,D$5:D$34,0)+$E20)/2</f>
        <v>#DIV/0!</v>
      </c>
      <c r="B20" s="111">
        <v>16</v>
      </c>
      <c r="C20" s="33">
        <f>VLOOKUP($B20,racers!$A$5:$C$34,3,FALSE)</f>
        <v>0</v>
      </c>
      <c r="D20" s="33">
        <f>ctr2006a!$H21+ctr2006b!$H21+ctr2006c!$H21+ctr2006d!$H21+ctr2006e!$H21</f>
        <v>0</v>
      </c>
      <c r="E20" s="34" t="e">
        <f>(ctr2006a!$I21+ctr2006b!$I21+ctr2006c!$I21+ctr2006d!$I21+ctr2006e!$I21)/(IF(ctr2006a!$G21="",0,1)+IF(ctr2006b!$G21="",0,1)+IF(ctr2006c!$G21="",0,1)+IF(ctr2006d!$G21="",0,1)+IF(ctr2006e!$G21="",0,1))</f>
        <v>#DIV/0!</v>
      </c>
      <c r="F20" s="38"/>
    </row>
    <row r="21" spans="1:6" s="35" customFormat="1" ht="16.5" customHeight="1" thickBot="1">
      <c r="A21" s="49" t="e">
        <f>(RANK($D21,D$5:D$34,0)+$E21)/2</f>
        <v>#DIV/0!</v>
      </c>
      <c r="B21" s="47">
        <v>17</v>
      </c>
      <c r="C21" s="33">
        <f>VLOOKUP($B21,racers!$A$5:$C$34,3,FALSE)</f>
        <v>0</v>
      </c>
      <c r="D21" s="33">
        <f>ctr2006a!$H22+ctr2006b!$H22+ctr2006c!$H22+ctr2006d!$H22+ctr2006e!$H22</f>
        <v>0</v>
      </c>
      <c r="E21" s="45" t="e">
        <f>(ctr2006a!$I22+ctr2006b!$I22+ctr2006c!$I22+ctr2006d!$I22+ctr2006e!$I22)/(IF(ctr2006a!$G22="",0,1)+IF(ctr2006b!$G22="",0,1)+IF(ctr2006c!$G22="",0,1)+IF(ctr2006d!$G22="",0,1)+IF(ctr2006e!$G22="",0,1))</f>
        <v>#DIV/0!</v>
      </c>
      <c r="F21" s="38"/>
    </row>
    <row r="22" spans="1:6" s="35" customFormat="1" ht="16.5" customHeight="1" thickBot="1">
      <c r="A22" s="49" t="e">
        <f>(RANK($D22,D$5:D$34,0)+$E22)/2</f>
        <v>#DIV/0!</v>
      </c>
      <c r="B22" s="47">
        <v>18</v>
      </c>
      <c r="C22" s="33">
        <f>VLOOKUP($B22,racers!$A$5:$C$34,3,FALSE)</f>
        <v>0</v>
      </c>
      <c r="D22" s="33">
        <f>ctr2006a!$H23+ctr2006b!$H23+ctr2006c!$H23+ctr2006d!$H23+ctr2006e!$H23</f>
        <v>0</v>
      </c>
      <c r="E22" s="45" t="e">
        <f>(ctr2006a!$I23+ctr2006b!$I23+ctr2006c!$I23+ctr2006d!$I23+ctr2006e!$I23)/(IF(ctr2006a!$G23="",0,1)+IF(ctr2006b!$G23="",0,1)+IF(ctr2006c!$G23="",0,1)+IF(ctr2006d!$G23="",0,1)+IF(ctr2006e!$G23="",0,1))</f>
        <v>#DIV/0!</v>
      </c>
      <c r="F22" s="38"/>
    </row>
    <row r="23" spans="1:6" s="35" customFormat="1" ht="16.5" customHeight="1" thickBot="1">
      <c r="A23" s="49" t="e">
        <f>(RANK($D23,D$5:D$34,0)+$E23)/2</f>
        <v>#DIV/0!</v>
      </c>
      <c r="B23" s="47">
        <v>19</v>
      </c>
      <c r="C23" s="33">
        <f>VLOOKUP($B23,racers!$A$5:$C$34,3,FALSE)</f>
        <v>0</v>
      </c>
      <c r="D23" s="33">
        <f>ctr2006a!$H24+ctr2006b!$H24+ctr2006c!$H24+ctr2006d!$H24+ctr2006e!$H24</f>
        <v>0</v>
      </c>
      <c r="E23" s="45" t="e">
        <f>(ctr2006a!$I24+ctr2006b!$I24+ctr2006c!$I24+ctr2006d!$I24+ctr2006e!$I24)/(IF(ctr2006a!$G24="",0,1)+IF(ctr2006b!$G24="",0,1)+IF(ctr2006c!$G24="",0,1)+IF(ctr2006d!$G24="",0,1)+IF(ctr2006e!$G24="",0,1))</f>
        <v>#DIV/0!</v>
      </c>
      <c r="F23" s="38"/>
    </row>
    <row r="24" spans="1:6" s="35" customFormat="1" ht="16.5" customHeight="1" thickBot="1">
      <c r="A24" s="49" t="e">
        <f>(RANK($D24,D$5:D$34,0)+$E24)/2</f>
        <v>#DIV/0!</v>
      </c>
      <c r="B24" s="47">
        <v>20</v>
      </c>
      <c r="C24" s="33">
        <f>VLOOKUP($B24,racers!$A$5:$C$34,3,FALSE)</f>
        <v>0</v>
      </c>
      <c r="D24" s="33">
        <f>ctr2006a!$H25+ctr2006b!$H25+ctr2006c!$H25+ctr2006d!$H25+ctr2006e!$H25</f>
        <v>0</v>
      </c>
      <c r="E24" s="45" t="e">
        <f>(ctr2006a!$I25+ctr2006b!$I25+ctr2006c!$I25+ctr2006d!$I25+ctr2006e!$I25)/(IF(ctr2006a!$G25="",0,1)+IF(ctr2006b!$G25="",0,1)+IF(ctr2006c!$G25="",0,1)+IF(ctr2006d!$G25="",0,1)+IF(ctr2006e!$G25="",0,1))</f>
        <v>#DIV/0!</v>
      </c>
      <c r="F24" s="38"/>
    </row>
    <row r="25" spans="1:6" s="35" customFormat="1" ht="16.5" customHeight="1" thickBot="1">
      <c r="A25" s="49" t="e">
        <f>(RANK($D25,D$5:D$34,0)+$E25)/2</f>
        <v>#DIV/0!</v>
      </c>
      <c r="B25" s="47">
        <v>21</v>
      </c>
      <c r="C25" s="33">
        <f>VLOOKUP($B25,racers!$A$5:$C$34,3,FALSE)</f>
        <v>0</v>
      </c>
      <c r="D25" s="33">
        <f>ctr2006a!$H26+ctr2006b!$H26+ctr2006c!$H26+ctr2006d!$H26+ctr2006e!$H26</f>
        <v>0</v>
      </c>
      <c r="E25" s="45" t="e">
        <f>(ctr2006a!$I26+ctr2006b!$I26+ctr2006c!$I26+ctr2006d!$I26+ctr2006e!$I26)/(IF(ctr2006a!$G26="",0,1)+IF(ctr2006b!$G26="",0,1)+IF(ctr2006c!$G26="",0,1)+IF(ctr2006d!$G26="",0,1)+IF(ctr2006e!$G26="",0,1))</f>
        <v>#DIV/0!</v>
      </c>
      <c r="F25" s="38"/>
    </row>
    <row r="26" spans="1:6" s="35" customFormat="1" ht="16.5" customHeight="1" thickBot="1">
      <c r="A26" s="49" t="e">
        <f>(RANK($D26,D$5:D$34,0)+$E26)/2</f>
        <v>#DIV/0!</v>
      </c>
      <c r="B26" s="47">
        <v>22</v>
      </c>
      <c r="C26" s="33">
        <f>VLOOKUP($B26,racers!$A$5:$C$34,3,FALSE)</f>
        <v>0</v>
      </c>
      <c r="D26" s="33">
        <f>ctr2006a!$H27+ctr2006b!$H27+ctr2006c!$H27+ctr2006d!$H27+ctr2006e!$H27</f>
        <v>0</v>
      </c>
      <c r="E26" s="45" t="e">
        <f>(ctr2006a!$I27+ctr2006b!$I27+ctr2006c!$I27+ctr2006d!$I27+ctr2006e!$I27)/(IF(ctr2006a!$G27="",0,1)+IF(ctr2006b!$G27="",0,1)+IF(ctr2006c!$G27="",0,1)+IF(ctr2006d!$G27="",0,1)+IF(ctr2006e!$G27="",0,1))</f>
        <v>#DIV/0!</v>
      </c>
      <c r="F26" s="38"/>
    </row>
    <row r="27" spans="1:6" s="35" customFormat="1" ht="16.5" customHeight="1" thickBot="1">
      <c r="A27" s="49" t="e">
        <f>(RANK($D27,D$5:D$34,0)+$E27)/2</f>
        <v>#DIV/0!</v>
      </c>
      <c r="B27" s="47">
        <v>23</v>
      </c>
      <c r="C27" s="33">
        <f>VLOOKUP($B27,racers!$A$5:$C$34,3,FALSE)</f>
        <v>0</v>
      </c>
      <c r="D27" s="33">
        <f>ctr2006a!$H28+ctr2006b!$H28+ctr2006c!$H28+ctr2006d!$H28+ctr2006e!$H28</f>
        <v>0</v>
      </c>
      <c r="E27" s="45" t="e">
        <f>(ctr2006a!$I28+ctr2006b!$I28+ctr2006c!$I28+ctr2006d!$I28+ctr2006e!$I28)/(IF(ctr2006a!$G28="",0,1)+IF(ctr2006b!$G28="",0,1)+IF(ctr2006c!$G28="",0,1)+IF(ctr2006d!$G28="",0,1)+IF(ctr2006e!$G28="",0,1))</f>
        <v>#DIV/0!</v>
      </c>
      <c r="F27" s="38"/>
    </row>
    <row r="28" spans="1:6" s="35" customFormat="1" ht="16.5" customHeight="1" thickBot="1">
      <c r="A28" s="49" t="e">
        <f>(RANK($D28,D$5:D$34,0)+$E28)/2</f>
        <v>#DIV/0!</v>
      </c>
      <c r="B28" s="47">
        <v>24</v>
      </c>
      <c r="C28" s="33">
        <f>VLOOKUP($B28,racers!$A$5:$C$34,3,FALSE)</f>
        <v>0</v>
      </c>
      <c r="D28" s="33">
        <f>ctr2006a!$H29+ctr2006b!$H29+ctr2006c!$H29+ctr2006d!$H29+ctr2006e!$H29</f>
        <v>0</v>
      </c>
      <c r="E28" s="45" t="e">
        <f>(ctr2006a!$I29+ctr2006b!$I29+ctr2006c!$I29+ctr2006d!$I29+ctr2006e!$I29)/(IF(ctr2006a!$G29="",0,1)+IF(ctr2006b!$G29="",0,1)+IF(ctr2006c!$G29="",0,1)+IF(ctr2006d!$G29="",0,1)+IF(ctr2006e!$G29="",0,1))</f>
        <v>#DIV/0!</v>
      </c>
      <c r="F28" s="38"/>
    </row>
    <row r="29" spans="1:6" s="35" customFormat="1" ht="16.5" customHeight="1" thickBot="1">
      <c r="A29" s="49" t="e">
        <f>(RANK($D29,D$5:D$34,0)+$E29)/2</f>
        <v>#DIV/0!</v>
      </c>
      <c r="B29" s="47">
        <v>25</v>
      </c>
      <c r="C29" s="33">
        <f>VLOOKUP($B29,racers!$A$5:$C$34,3,FALSE)</f>
        <v>0</v>
      </c>
      <c r="D29" s="33">
        <f>ctr2006a!$H30+ctr2006b!$H30+ctr2006c!$H30+ctr2006d!$H30+ctr2006e!$H30</f>
        <v>0</v>
      </c>
      <c r="E29" s="45" t="e">
        <f>(ctr2006a!$I30+ctr2006b!$I30+ctr2006c!$I30+ctr2006d!$I30+ctr2006e!$I30)/(IF(ctr2006a!$G30="",0,1)+IF(ctr2006b!$G30="",0,1)+IF(ctr2006c!$G30="",0,1)+IF(ctr2006d!$G30="",0,1)+IF(ctr2006e!$G30="",0,1))</f>
        <v>#DIV/0!</v>
      </c>
      <c r="F29" s="38"/>
    </row>
    <row r="30" spans="1:6" s="35" customFormat="1" ht="16.5" customHeight="1" thickBot="1">
      <c r="A30" s="49" t="e">
        <f>(RANK($D30,D$5:D$34,0)+$E30)/2</f>
        <v>#DIV/0!</v>
      </c>
      <c r="B30" s="47">
        <v>26</v>
      </c>
      <c r="C30" s="33">
        <f>VLOOKUP($B30,racers!$A$5:$C$34,3,FALSE)</f>
        <v>0</v>
      </c>
      <c r="D30" s="33">
        <f>ctr2006a!$H31+ctr2006b!$H31+ctr2006c!$H31+ctr2006d!$H31+ctr2006e!$H31</f>
        <v>0</v>
      </c>
      <c r="E30" s="45" t="e">
        <f>(ctr2006a!$I31+ctr2006b!$I31+ctr2006c!$I31+ctr2006d!$I31+ctr2006e!$I31)/(IF(ctr2006a!$G31="",0,1)+IF(ctr2006b!$G31="",0,1)+IF(ctr2006c!$G31="",0,1)+IF(ctr2006d!$G31="",0,1)+IF(ctr2006e!$G31="",0,1))</f>
        <v>#DIV/0!</v>
      </c>
      <c r="F30" s="38"/>
    </row>
    <row r="31" spans="1:6" s="35" customFormat="1" ht="16.5" customHeight="1" thickBot="1">
      <c r="A31" s="49" t="e">
        <f>(RANK($D31,D$5:D$34,0)+$E31)/2</f>
        <v>#DIV/0!</v>
      </c>
      <c r="B31" s="47">
        <v>27</v>
      </c>
      <c r="C31" s="33">
        <f>VLOOKUP($B31,racers!$A$5:$C$34,3,FALSE)</f>
        <v>0</v>
      </c>
      <c r="D31" s="33">
        <f>ctr2006a!$H32+ctr2006b!$H32+ctr2006c!$H32+ctr2006d!$H32+ctr2006e!$H32</f>
        <v>0</v>
      </c>
      <c r="E31" s="45" t="e">
        <f>(ctr2006a!$I32+ctr2006b!$I32+ctr2006c!$I32+ctr2006d!$I32+ctr2006e!$I32)/(IF(ctr2006a!$G32="",0,1)+IF(ctr2006b!$G32="",0,1)+IF(ctr2006c!$G32="",0,1)+IF(ctr2006d!$G32="",0,1)+IF(ctr2006e!$G32="",0,1))</f>
        <v>#DIV/0!</v>
      </c>
      <c r="F31" s="38"/>
    </row>
    <row r="32" spans="1:6" s="35" customFormat="1" ht="16.5" customHeight="1" thickBot="1">
      <c r="A32" s="49" t="e">
        <f>(RANK($D32,D$5:D$34,0)+$E32)/2</f>
        <v>#DIV/0!</v>
      </c>
      <c r="B32" s="47">
        <v>28</v>
      </c>
      <c r="C32" s="33">
        <f>VLOOKUP($B32,racers!$A$5:$C$34,3,FALSE)</f>
        <v>0</v>
      </c>
      <c r="D32" s="33">
        <f>ctr2006a!$H33+ctr2006b!$H33+ctr2006c!$H33+ctr2006d!$H33+ctr2006e!$H33</f>
        <v>0</v>
      </c>
      <c r="E32" s="45" t="e">
        <f>(ctr2006a!$I33+ctr2006b!$I33+ctr2006c!$I33+ctr2006d!$I33+ctr2006e!$I33)/(IF(ctr2006a!$G33="",0,1)+IF(ctr2006b!$G33="",0,1)+IF(ctr2006c!$G33="",0,1)+IF(ctr2006d!$G33="",0,1)+IF(ctr2006e!$G33="",0,1))</f>
        <v>#DIV/0!</v>
      </c>
      <c r="F32" s="38"/>
    </row>
    <row r="33" spans="1:6" s="35" customFormat="1" ht="16.5" customHeight="1" thickBot="1">
      <c r="A33" s="49" t="e">
        <f>(RANK($D33,D$5:D$34,0)+$E33)/2</f>
        <v>#DIV/0!</v>
      </c>
      <c r="B33" s="47">
        <v>29</v>
      </c>
      <c r="C33" s="33">
        <f>VLOOKUP($B33,racers!$A$5:$C$34,3,FALSE)</f>
        <v>0</v>
      </c>
      <c r="D33" s="33">
        <f>ctr2006a!$H34+ctr2006b!$H34+ctr2006c!$H34+ctr2006d!$H34+ctr2006e!$H34</f>
        <v>0</v>
      </c>
      <c r="E33" s="45" t="e">
        <f>(ctr2006a!$I34+ctr2006b!$I34+ctr2006c!$I34+ctr2006d!$I34+ctr2006e!$I34)/(IF(ctr2006a!$G34="",0,1)+IF(ctr2006b!$G34="",0,1)+IF(ctr2006c!$G34="",0,1)+IF(ctr2006d!$G34="",0,1)+IF(ctr2006e!$G34="",0,1))</f>
        <v>#DIV/0!</v>
      </c>
      <c r="F33" s="38"/>
    </row>
    <row r="34" spans="1:6" s="35" customFormat="1" ht="16.5" customHeight="1" thickBot="1">
      <c r="A34" s="50" t="e">
        <f>(RANK($D34,D$5:D$34,0)+$E34)/2</f>
        <v>#DIV/0!</v>
      </c>
      <c r="B34" s="48">
        <v>30</v>
      </c>
      <c r="C34" s="36">
        <f>VLOOKUP($B34,racers!$A$5:$C$34,3,FALSE)</f>
        <v>0</v>
      </c>
      <c r="D34" s="36">
        <f>ctr2006a!$H35+ctr2006b!$H35+ctr2006c!$H35+ctr2006d!$H35+ctr2006e!$H35</f>
        <v>0</v>
      </c>
      <c r="E34" s="45" t="e">
        <f>(ctr2006a!$I35+ctr2006b!$I35+ctr2006c!$I35+ctr2006d!$I35+ctr2006e!$I35)/(IF(ctr2006a!$G35="",0,1)+IF(ctr2006b!$G35="",0,1)+IF(ctr2006c!$G35="",0,1)+IF(ctr2006d!$G35="",0,1)+IF(ctr2006e!$G35="",0,1))</f>
        <v>#DIV/0!</v>
      </c>
      <c r="F34" s="38"/>
    </row>
    <row r="35" s="35" customFormat="1" ht="12.75">
      <c r="A35" s="37"/>
    </row>
    <row r="36" spans="1:6" ht="12.75">
      <c r="A36" s="32"/>
      <c r="D36" s="30"/>
      <c r="E36" s="30"/>
      <c r="F36" s="30"/>
    </row>
    <row r="37" spans="1:6" ht="12.75">
      <c r="A37" s="32"/>
      <c r="D37" s="30"/>
      <c r="E37" s="30"/>
      <c r="F37" s="30"/>
    </row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35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4.57421875" style="1" bestFit="1" customWidth="1"/>
    <col min="2" max="2" width="14.7109375" style="1" bestFit="1" customWidth="1"/>
    <col min="3" max="3" width="9.8515625" style="2" bestFit="1" customWidth="1"/>
    <col min="4" max="4" width="7.421875" style="2" bestFit="1" customWidth="1"/>
    <col min="5" max="5" width="19.00390625" style="2" bestFit="1" customWidth="1"/>
    <col min="6" max="6" width="10.00390625" style="2" bestFit="1" customWidth="1"/>
    <col min="7" max="7" width="12.00390625" style="2" bestFit="1" customWidth="1"/>
    <col min="8" max="8" width="6.140625" style="2" bestFit="1" customWidth="1"/>
    <col min="9" max="9" width="7.7109375" style="2" bestFit="1" customWidth="1"/>
    <col min="10" max="16384" width="11.421875" style="1" customWidth="1"/>
  </cols>
  <sheetData>
    <row r="1" spans="1:9" s="7" customFormat="1" ht="15.75">
      <c r="A1" s="103" t="s">
        <v>23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5.75">
      <c r="A2" s="8"/>
      <c r="B2" s="14"/>
      <c r="C2" s="9"/>
      <c r="D2" s="9"/>
      <c r="E2" s="9"/>
      <c r="F2" s="9"/>
      <c r="G2" s="9"/>
      <c r="H2" s="9"/>
      <c r="I2" s="9"/>
    </row>
    <row r="3" spans="1:9" s="7" customFormat="1" ht="15.75">
      <c r="A3" s="8"/>
      <c r="B3" s="14"/>
      <c r="C3" s="9"/>
      <c r="D3" s="9"/>
      <c r="E3" s="9"/>
      <c r="F3" s="9"/>
      <c r="G3" s="9"/>
      <c r="H3" s="9"/>
      <c r="I3" s="9"/>
    </row>
    <row r="4" ht="3" customHeight="1" thickBot="1"/>
    <row r="5" spans="1:10" ht="26.25" thickBot="1">
      <c r="A5" s="40" t="s">
        <v>27</v>
      </c>
      <c r="B5" s="42" t="s">
        <v>2</v>
      </c>
      <c r="C5" s="42" t="s">
        <v>3</v>
      </c>
      <c r="D5" s="42" t="s">
        <v>4</v>
      </c>
      <c r="E5" s="42" t="s">
        <v>0</v>
      </c>
      <c r="F5" s="42" t="s">
        <v>25</v>
      </c>
      <c r="G5" s="42" t="s">
        <v>1</v>
      </c>
      <c r="H5" s="42" t="s">
        <v>5</v>
      </c>
      <c r="I5" s="41" t="s">
        <v>26</v>
      </c>
      <c r="J5" s="5"/>
    </row>
    <row r="6" spans="1:9" ht="16.5" customHeight="1">
      <c r="A6" s="17">
        <f>IF(B6="","",VLOOKUP(B6,racers!$A$5:$B$34,2,FALSE))</f>
        <v>1</v>
      </c>
      <c r="B6" s="43" t="s">
        <v>17</v>
      </c>
      <c r="C6" s="43" t="s">
        <v>18</v>
      </c>
      <c r="D6" s="43" t="s">
        <v>36</v>
      </c>
      <c r="E6" s="43" t="s">
        <v>8</v>
      </c>
      <c r="F6" s="43" t="s">
        <v>9</v>
      </c>
      <c r="G6" s="64">
        <v>0.02766203703703704</v>
      </c>
      <c r="H6" s="89">
        <v>10</v>
      </c>
      <c r="I6" s="24">
        <f>IF(H6="","0",RANK(H6,H$6:H$35,0))</f>
        <v>1</v>
      </c>
    </row>
    <row r="7" spans="1:10" s="5" customFormat="1" ht="16.5" customHeight="1">
      <c r="A7" s="10">
        <f>IF(B7="","",VLOOKUP(B7,racers!$A$5:$B$34,2,FALSE))</f>
        <v>2</v>
      </c>
      <c r="B7" s="39" t="s">
        <v>32</v>
      </c>
      <c r="C7" s="39" t="s">
        <v>15</v>
      </c>
      <c r="D7" s="39" t="s">
        <v>36</v>
      </c>
      <c r="E7" s="39" t="s">
        <v>8</v>
      </c>
      <c r="F7" s="39" t="s">
        <v>9</v>
      </c>
      <c r="G7" s="61">
        <v>0.03252314814814815</v>
      </c>
      <c r="H7" s="90">
        <v>9</v>
      </c>
      <c r="I7" s="93">
        <f>IF(H7="","0",RANK(H7,H$6:H$35,0))</f>
        <v>2</v>
      </c>
      <c r="J7" s="1"/>
    </row>
    <row r="8" spans="1:9" ht="16.5" customHeight="1">
      <c r="A8" s="10">
        <f>IF(B8="","",VLOOKUP(B8,racers!$A$5:$B$34,2,FALSE))</f>
        <v>3</v>
      </c>
      <c r="B8" s="39" t="s">
        <v>16</v>
      </c>
      <c r="C8" s="39" t="s">
        <v>12</v>
      </c>
      <c r="D8" s="39" t="s">
        <v>36</v>
      </c>
      <c r="E8" s="39" t="s">
        <v>8</v>
      </c>
      <c r="F8" s="39" t="s">
        <v>9</v>
      </c>
      <c r="G8" s="61">
        <v>0.03391203703703704</v>
      </c>
      <c r="H8" s="90">
        <v>8</v>
      </c>
      <c r="I8" s="93">
        <f>IF(H8="","0",RANK(H8,H$6:H$35,0))</f>
        <v>3</v>
      </c>
    </row>
    <row r="9" spans="1:9" ht="16.5" customHeight="1">
      <c r="A9" s="10">
        <f>IF(B9="","",VLOOKUP(B9,racers!$A$5:$B$34,2,FALSE))</f>
        <v>4</v>
      </c>
      <c r="B9" s="39" t="s">
        <v>37</v>
      </c>
      <c r="C9" s="39" t="s">
        <v>6</v>
      </c>
      <c r="D9" s="39" t="s">
        <v>36</v>
      </c>
      <c r="E9" s="39" t="s">
        <v>8</v>
      </c>
      <c r="F9" s="39" t="s">
        <v>9</v>
      </c>
      <c r="G9" s="61">
        <v>0.03599537037037037</v>
      </c>
      <c r="H9" s="90">
        <v>7</v>
      </c>
      <c r="I9" s="93">
        <f>IF(H9="","0",RANK(H9,H$6:H$35,0))</f>
        <v>4</v>
      </c>
    </row>
    <row r="10" spans="1:9" ht="16.5" customHeight="1">
      <c r="A10" s="10">
        <f>IF(B10="","",VLOOKUP(B10,racers!$A$5:$B$34,2,FALSE))</f>
        <v>5</v>
      </c>
      <c r="B10" s="39" t="s">
        <v>35</v>
      </c>
      <c r="C10" s="39" t="s">
        <v>21</v>
      </c>
      <c r="D10" s="39" t="s">
        <v>36</v>
      </c>
      <c r="E10" s="39" t="s">
        <v>8</v>
      </c>
      <c r="F10" s="39" t="s">
        <v>9</v>
      </c>
      <c r="G10" s="67" t="s">
        <v>44</v>
      </c>
      <c r="H10" s="90">
        <v>6</v>
      </c>
      <c r="I10" s="93">
        <f>IF(H10="","0",RANK(H10,H$6:H$35,0))</f>
        <v>5</v>
      </c>
    </row>
    <row r="11" spans="1:9" ht="16.5" customHeight="1">
      <c r="A11" s="10">
        <f>IF(B11="","",VLOOKUP(B11,racers!$A$5:$B$34,2,FALSE))</f>
        <v>6</v>
      </c>
      <c r="B11" s="39" t="s">
        <v>13</v>
      </c>
      <c r="C11" s="39" t="s">
        <v>14</v>
      </c>
      <c r="D11" s="39" t="s">
        <v>36</v>
      </c>
      <c r="E11" s="39" t="s">
        <v>8</v>
      </c>
      <c r="F11" s="39" t="s">
        <v>9</v>
      </c>
      <c r="G11" s="67" t="s">
        <v>45</v>
      </c>
      <c r="H11" s="90">
        <v>5</v>
      </c>
      <c r="I11" s="93">
        <f>IF(H11="","0",RANK(H11,H$6:H$35,0))</f>
        <v>6</v>
      </c>
    </row>
    <row r="12" spans="1:9" ht="16.5" customHeight="1">
      <c r="A12" s="10">
        <f>IF(B12="","",VLOOKUP(B12,racers!$A$5:$B$34,2,FALSE))</f>
        <v>7</v>
      </c>
      <c r="B12" s="39" t="s">
        <v>34</v>
      </c>
      <c r="C12" s="39" t="s">
        <v>10</v>
      </c>
      <c r="D12" s="39" t="s">
        <v>36</v>
      </c>
      <c r="E12" s="39" t="s">
        <v>8</v>
      </c>
      <c r="F12" s="39" t="s">
        <v>33</v>
      </c>
      <c r="G12" s="67" t="s">
        <v>46</v>
      </c>
      <c r="H12" s="90">
        <v>4</v>
      </c>
      <c r="I12" s="93">
        <f>IF(H12="","0",RANK(H12,H$6:H$35,0))</f>
        <v>7</v>
      </c>
    </row>
    <row r="13" spans="1:9" ht="16.5" customHeight="1">
      <c r="A13" s="10">
        <f>IF(B13="","",VLOOKUP(B13,racers!$A$5:$B$34,2,FALSE))</f>
        <v>8</v>
      </c>
      <c r="B13" s="39" t="s">
        <v>38</v>
      </c>
      <c r="C13" s="39" t="s">
        <v>19</v>
      </c>
      <c r="D13" s="39" t="s">
        <v>36</v>
      </c>
      <c r="E13" s="39" t="s">
        <v>8</v>
      </c>
      <c r="F13" s="39" t="s">
        <v>9</v>
      </c>
      <c r="G13" s="61">
        <v>0.04334490740740741</v>
      </c>
      <c r="H13" s="90">
        <v>3</v>
      </c>
      <c r="I13" s="93">
        <f>IF(H13="","0",RANK(H13,H$6:H$35,0))</f>
        <v>8</v>
      </c>
    </row>
    <row r="14" spans="1:9" ht="16.5" customHeight="1">
      <c r="A14" s="10">
        <f>IF(B14="","",VLOOKUP(B14,racers!$A$5:$B$34,2,FALSE))</f>
        <v>9</v>
      </c>
      <c r="B14" s="39" t="s">
        <v>39</v>
      </c>
      <c r="C14" s="39" t="s">
        <v>40</v>
      </c>
      <c r="D14" s="39" t="s">
        <v>7</v>
      </c>
      <c r="E14" s="39" t="s">
        <v>11</v>
      </c>
      <c r="F14" s="39" t="s">
        <v>9</v>
      </c>
      <c r="G14" s="61">
        <v>0.048553240740740744</v>
      </c>
      <c r="H14" s="90">
        <v>2</v>
      </c>
      <c r="I14" s="93">
        <f>IF(H14="","0",RANK(H14,H$6:H$35,0))</f>
        <v>9</v>
      </c>
    </row>
    <row r="15" spans="1:9" ht="16.5" customHeight="1">
      <c r="A15" s="10">
        <f>IF(B15="","",VLOOKUP(B15,racers!$A$5:$B$34,2,FALSE))</f>
        <v>10</v>
      </c>
      <c r="B15" s="39" t="s">
        <v>41</v>
      </c>
      <c r="C15" s="39" t="s">
        <v>42</v>
      </c>
      <c r="D15" s="39" t="s">
        <v>7</v>
      </c>
      <c r="E15" s="39" t="s">
        <v>11</v>
      </c>
      <c r="F15" s="39" t="s">
        <v>33</v>
      </c>
      <c r="G15" s="61">
        <v>0.053877314814814815</v>
      </c>
      <c r="H15" s="90">
        <v>1</v>
      </c>
      <c r="I15" s="93">
        <f>IF(H15="","0",RANK(H15,H$6:H$35,0))</f>
        <v>10</v>
      </c>
    </row>
    <row r="16" spans="1:9" ht="16.5" customHeight="1">
      <c r="A16" s="10">
        <f>IF(B16="","",VLOOKUP(B16,racers!$A$5:$B$34,2,FALSE))</f>
        <v>11</v>
      </c>
      <c r="B16" s="39" t="s">
        <v>43</v>
      </c>
      <c r="C16" s="39" t="s">
        <v>42</v>
      </c>
      <c r="D16" s="39" t="s">
        <v>7</v>
      </c>
      <c r="E16" s="39" t="s">
        <v>8</v>
      </c>
      <c r="F16" s="39" t="s">
        <v>33</v>
      </c>
      <c r="G16" s="67" t="s">
        <v>67</v>
      </c>
      <c r="H16" s="90">
        <v>0</v>
      </c>
      <c r="I16" s="93">
        <f>IF(H16="","0",RANK(H16,H$6:H$35,0))</f>
        <v>11</v>
      </c>
    </row>
    <row r="17" spans="1:9" ht="16.5" customHeight="1">
      <c r="A17" s="10">
        <f>IF(B17="","",VLOOKUP(B17,racers!$A$5:$B$34,2,FALSE))</f>
        <v>12</v>
      </c>
      <c r="B17" s="39" t="s">
        <v>22</v>
      </c>
      <c r="C17" s="39" t="s">
        <v>21</v>
      </c>
      <c r="D17" s="39" t="s">
        <v>36</v>
      </c>
      <c r="E17" s="39" t="s">
        <v>8</v>
      </c>
      <c r="F17" s="39" t="s">
        <v>33</v>
      </c>
      <c r="G17" s="61">
        <v>0.05497685185185185</v>
      </c>
      <c r="H17" s="90">
        <v>0</v>
      </c>
      <c r="I17" s="93">
        <f>IF(H17="","0",RANK(H17,H$6:H$35,0))</f>
        <v>11</v>
      </c>
    </row>
    <row r="18" spans="1:9" ht="16.5" customHeight="1">
      <c r="A18" s="10">
        <f>IF(B18="","",VLOOKUP(B18,racers!$A$5:$B$34,2,FALSE))</f>
        <v>13</v>
      </c>
      <c r="B18" s="39" t="s">
        <v>20</v>
      </c>
      <c r="C18" s="39" t="s">
        <v>21</v>
      </c>
      <c r="D18" s="39" t="s">
        <v>36</v>
      </c>
      <c r="E18" s="39" t="s">
        <v>8</v>
      </c>
      <c r="F18" s="39" t="s">
        <v>9</v>
      </c>
      <c r="G18" s="61">
        <v>0.05561342592592592</v>
      </c>
      <c r="H18" s="90">
        <v>0</v>
      </c>
      <c r="I18" s="93">
        <f>IF(H18="","0",RANK(H18,H$6:H$35,0))</f>
        <v>11</v>
      </c>
    </row>
    <row r="19" spans="1:9" ht="16.5" customHeight="1">
      <c r="A19" s="10">
        <f>IF(B19="","",VLOOKUP(B19,racers!$A$5:$B$34,2,FALSE))</f>
        <v>14</v>
      </c>
      <c r="B19" s="60" t="s">
        <v>47</v>
      </c>
      <c r="C19" s="58"/>
      <c r="D19" s="58"/>
      <c r="E19" s="58"/>
      <c r="F19" s="58"/>
      <c r="G19" s="120"/>
      <c r="H19" s="122"/>
      <c r="I19" s="93" t="str">
        <f>IF(H19="","0",RANK(H19,H$6:H$35,0))</f>
        <v>0</v>
      </c>
    </row>
    <row r="20" spans="1:9" ht="16.5" customHeight="1">
      <c r="A20" s="10">
        <f>IF(B20="","",VLOOKUP(B20,racers!$A$5:$B$34,2,FALSE))</f>
        <v>15</v>
      </c>
      <c r="B20" s="80" t="s">
        <v>48</v>
      </c>
      <c r="C20" s="62"/>
      <c r="D20" s="62"/>
      <c r="E20" s="62"/>
      <c r="F20" s="62"/>
      <c r="G20" s="68"/>
      <c r="H20" s="121"/>
      <c r="I20" s="93" t="str">
        <f>IF(H20="","0",RANK(H20,H$6:H$35,0))</f>
        <v>0</v>
      </c>
    </row>
    <row r="21" spans="1:9" ht="16.5" customHeight="1">
      <c r="A21" s="10">
        <f>IF(B21="","",VLOOKUP(B21,racers!$A$5:$B$34,2,FALSE))</f>
      </c>
      <c r="B21" s="25"/>
      <c r="C21" s="25"/>
      <c r="D21" s="25"/>
      <c r="E21" s="25"/>
      <c r="F21" s="25"/>
      <c r="G21" s="69"/>
      <c r="H21" s="91"/>
      <c r="I21" s="93" t="str">
        <f>IF(H21="","0",RANK(H21,H$6:H$35,0))</f>
        <v>0</v>
      </c>
    </row>
    <row r="22" spans="1:9" ht="16.5" customHeight="1">
      <c r="A22" s="10">
        <f>IF(B22="","",VLOOKUP(B22,racers!$A$5:$B$34,2,FALSE))</f>
      </c>
      <c r="B22" s="25"/>
      <c r="C22" s="25"/>
      <c r="D22" s="25"/>
      <c r="E22" s="25"/>
      <c r="F22" s="25"/>
      <c r="G22" s="69"/>
      <c r="H22" s="91"/>
      <c r="I22" s="93" t="str">
        <f>IF(H22="","0",RANK(H22,H$6:H$35,0))</f>
        <v>0</v>
      </c>
    </row>
    <row r="23" spans="1:9" ht="16.5" customHeight="1">
      <c r="A23" s="10">
        <f>IF(B23="","",VLOOKUP(B23,racers!$A$5:$B$34,2,FALSE))</f>
      </c>
      <c r="B23" s="25"/>
      <c r="C23" s="25"/>
      <c r="D23" s="25"/>
      <c r="E23" s="25"/>
      <c r="F23" s="25"/>
      <c r="G23" s="69"/>
      <c r="H23" s="91"/>
      <c r="I23" s="93" t="str">
        <f>IF(H23="","0",RANK(H23,H$6:H$35,0))</f>
        <v>0</v>
      </c>
    </row>
    <row r="24" spans="1:9" ht="16.5" customHeight="1">
      <c r="A24" s="10">
        <f>IF(B24="","",VLOOKUP(B24,racers!$A$5:$B$34,2,FALSE))</f>
      </c>
      <c r="B24" s="25"/>
      <c r="C24" s="25"/>
      <c r="D24" s="25"/>
      <c r="E24" s="25"/>
      <c r="F24" s="25"/>
      <c r="G24" s="69"/>
      <c r="H24" s="91"/>
      <c r="I24" s="93" t="str">
        <f>IF(H24="","0",RANK(H24,H$6:H$35,0))</f>
        <v>0</v>
      </c>
    </row>
    <row r="25" spans="1:9" ht="16.5" customHeight="1">
      <c r="A25" s="10">
        <f>IF(B25="","",VLOOKUP(B25,racers!$A$5:$B$34,2,FALSE))</f>
      </c>
      <c r="B25" s="25"/>
      <c r="C25" s="25"/>
      <c r="D25" s="25"/>
      <c r="E25" s="25"/>
      <c r="F25" s="25"/>
      <c r="G25" s="69"/>
      <c r="H25" s="91"/>
      <c r="I25" s="93" t="str">
        <f>IF(H25="","0",RANK(H25,H$6:H$35,0))</f>
        <v>0</v>
      </c>
    </row>
    <row r="26" spans="1:9" ht="16.5" customHeight="1">
      <c r="A26" s="10">
        <f>IF(B26="","",VLOOKUP(B26,racers!$A$5:$B$34,2,FALSE))</f>
      </c>
      <c r="B26" s="25"/>
      <c r="C26" s="25"/>
      <c r="D26" s="25"/>
      <c r="E26" s="25"/>
      <c r="F26" s="25"/>
      <c r="G26" s="69"/>
      <c r="H26" s="91"/>
      <c r="I26" s="93" t="str">
        <f>IF(H26="","0",RANK(H26,H$6:H$35,0))</f>
        <v>0</v>
      </c>
    </row>
    <row r="27" spans="1:9" ht="16.5" customHeight="1">
      <c r="A27" s="10">
        <f>IF(B27="","",VLOOKUP(B27,racers!$A$5:$B$34,2,FALSE))</f>
      </c>
      <c r="B27" s="25"/>
      <c r="C27" s="25"/>
      <c r="D27" s="25"/>
      <c r="E27" s="25"/>
      <c r="F27" s="25"/>
      <c r="G27" s="69"/>
      <c r="H27" s="91"/>
      <c r="I27" s="93" t="str">
        <f>IF(H27="","0",RANK(H27,H$6:H$35,0))</f>
        <v>0</v>
      </c>
    </row>
    <row r="28" spans="1:9" ht="16.5" customHeight="1">
      <c r="A28" s="10">
        <f>IF(B28="","",VLOOKUP(B28,racers!$A$5:$B$34,2,FALSE))</f>
      </c>
      <c r="B28" s="25"/>
      <c r="C28" s="25"/>
      <c r="D28" s="25"/>
      <c r="E28" s="25"/>
      <c r="F28" s="25"/>
      <c r="G28" s="69"/>
      <c r="H28" s="91"/>
      <c r="I28" s="93" t="str">
        <f>IF(H28="","0",RANK(H28,H$6:H$35,0))</f>
        <v>0</v>
      </c>
    </row>
    <row r="29" spans="1:9" ht="16.5" customHeight="1">
      <c r="A29" s="10">
        <f>IF(B29="","",VLOOKUP(B29,racers!$A$5:$B$34,2,FALSE))</f>
      </c>
      <c r="B29" s="25"/>
      <c r="C29" s="25"/>
      <c r="D29" s="25"/>
      <c r="E29" s="25"/>
      <c r="F29" s="25"/>
      <c r="G29" s="69"/>
      <c r="H29" s="91"/>
      <c r="I29" s="93" t="str">
        <f>IF(H29="","0",RANK(H29,H$6:H$35,0))</f>
        <v>0</v>
      </c>
    </row>
    <row r="30" spans="1:9" ht="16.5" customHeight="1">
      <c r="A30" s="10">
        <f>IF(B30="","",VLOOKUP(B30,racers!$A$5:$B$34,2,FALSE))</f>
      </c>
      <c r="B30" s="25"/>
      <c r="C30" s="25"/>
      <c r="D30" s="25"/>
      <c r="E30" s="25"/>
      <c r="F30" s="25"/>
      <c r="G30" s="69"/>
      <c r="H30" s="91"/>
      <c r="I30" s="93" t="str">
        <f>IF(H30="","0",RANK(H30,H$6:H$35,0))</f>
        <v>0</v>
      </c>
    </row>
    <row r="31" spans="1:9" ht="16.5" customHeight="1">
      <c r="A31" s="10">
        <f>IF(B31="","",VLOOKUP(B31,racers!$A$5:$B$34,2,FALSE))</f>
      </c>
      <c r="B31" s="25"/>
      <c r="C31" s="25"/>
      <c r="D31" s="25"/>
      <c r="E31" s="25"/>
      <c r="F31" s="25"/>
      <c r="G31" s="69"/>
      <c r="H31" s="91"/>
      <c r="I31" s="93" t="str">
        <f>IF(H31="","0",RANK(H31,H$6:H$35,0))</f>
        <v>0</v>
      </c>
    </row>
    <row r="32" spans="1:9" ht="16.5" customHeight="1">
      <c r="A32" s="10">
        <f>IF(B32="","",VLOOKUP(B32,racers!$A$5:$B$34,2,FALSE))</f>
      </c>
      <c r="B32" s="25"/>
      <c r="C32" s="25"/>
      <c r="D32" s="25"/>
      <c r="E32" s="25"/>
      <c r="F32" s="25"/>
      <c r="G32" s="69"/>
      <c r="H32" s="91"/>
      <c r="I32" s="93" t="str">
        <f>IF(H32="","0",RANK(H32,H$6:H$35,0))</f>
        <v>0</v>
      </c>
    </row>
    <row r="33" spans="1:9" ht="16.5" customHeight="1">
      <c r="A33" s="10">
        <f>IF(B33="","",VLOOKUP(B33,racers!$A$5:$B$34,2,FALSE))</f>
      </c>
      <c r="B33" s="25"/>
      <c r="C33" s="25"/>
      <c r="D33" s="25"/>
      <c r="E33" s="25"/>
      <c r="F33" s="25"/>
      <c r="G33" s="69"/>
      <c r="H33" s="91"/>
      <c r="I33" s="93" t="str">
        <f>IF(H33="","0",RANK(H33,H$6:H$35,0))</f>
        <v>0</v>
      </c>
    </row>
    <row r="34" spans="1:9" ht="16.5" customHeight="1">
      <c r="A34" s="10">
        <f>IF(B34="","",VLOOKUP(B34,racers!$A$5:$B$34,2,FALSE))</f>
      </c>
      <c r="B34" s="25"/>
      <c r="C34" s="25"/>
      <c r="D34" s="25"/>
      <c r="E34" s="25"/>
      <c r="F34" s="25"/>
      <c r="G34" s="69"/>
      <c r="H34" s="91"/>
      <c r="I34" s="93" t="str">
        <f>IF(H34="","0",RANK(H34,H$6:H$35,0))</f>
        <v>0</v>
      </c>
    </row>
    <row r="35" spans="1:9" ht="16.5" customHeight="1" thickBot="1">
      <c r="A35" s="11">
        <f>IF(B35="","",VLOOKUP(B35,racers!$A$5:$B$34,2,FALSE))</f>
      </c>
      <c r="B35" s="26"/>
      <c r="C35" s="26"/>
      <c r="D35" s="26"/>
      <c r="E35" s="26"/>
      <c r="F35" s="26"/>
      <c r="G35" s="85"/>
      <c r="H35" s="92"/>
      <c r="I35" s="94" t="str">
        <f>IF(H35="","0",RANK(H35,H$6:H$35,0))</f>
        <v>0</v>
      </c>
    </row>
  </sheetData>
  <sheetProtection/>
  <mergeCells count="1">
    <mergeCell ref="A1:I1"/>
  </mergeCells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38"/>
  <sheetViews>
    <sheetView workbookViewId="0" topLeftCell="A2">
      <selection activeCell="A5" sqref="A5"/>
    </sheetView>
  </sheetViews>
  <sheetFormatPr defaultColWidth="11.421875" defaultRowHeight="12.75"/>
  <cols>
    <col min="1" max="1" width="4.57421875" style="1" bestFit="1" customWidth="1"/>
    <col min="2" max="2" width="14.7109375" style="1" bestFit="1" customWidth="1"/>
    <col min="3" max="3" width="8.8515625" style="2" bestFit="1" customWidth="1"/>
    <col min="4" max="4" width="7.421875" style="2" bestFit="1" customWidth="1"/>
    <col min="5" max="5" width="17.7109375" style="2" bestFit="1" customWidth="1"/>
    <col min="6" max="6" width="7.00390625" style="2" bestFit="1" customWidth="1"/>
    <col min="7" max="7" width="11.7109375" style="2" customWidth="1"/>
    <col min="8" max="8" width="6.140625" style="2" bestFit="1" customWidth="1"/>
    <col min="9" max="9" width="7.7109375" style="2" bestFit="1" customWidth="1"/>
    <col min="10" max="16384" width="11.421875" style="1" customWidth="1"/>
  </cols>
  <sheetData>
    <row r="1" spans="1:9" s="7" customFormat="1" ht="15.75">
      <c r="A1" s="103" t="s">
        <v>23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5.75">
      <c r="A2" s="8"/>
      <c r="B2" s="14"/>
      <c r="C2" s="9"/>
      <c r="D2" s="9"/>
      <c r="E2" s="9"/>
      <c r="F2" s="9"/>
      <c r="G2" s="9"/>
      <c r="H2" s="9"/>
      <c r="I2" s="9"/>
    </row>
    <row r="3" spans="1:9" s="7" customFormat="1" ht="15.75">
      <c r="A3" s="8"/>
      <c r="B3" s="14"/>
      <c r="C3" s="9"/>
      <c r="D3" s="9"/>
      <c r="E3" s="9"/>
      <c r="F3" s="9"/>
      <c r="G3" s="9"/>
      <c r="H3" s="9"/>
      <c r="I3" s="9"/>
    </row>
    <row r="4" ht="3" customHeight="1" thickBot="1"/>
    <row r="5" spans="1:10" ht="26.25" thickBot="1">
      <c r="A5" s="40" t="s">
        <v>27</v>
      </c>
      <c r="B5" s="42" t="s">
        <v>2</v>
      </c>
      <c r="C5" s="42" t="s">
        <v>3</v>
      </c>
      <c r="D5" s="42" t="s">
        <v>4</v>
      </c>
      <c r="E5" s="42" t="s">
        <v>0</v>
      </c>
      <c r="F5" s="42" t="s">
        <v>25</v>
      </c>
      <c r="G5" s="42" t="s">
        <v>1</v>
      </c>
      <c r="H5" s="42" t="s">
        <v>5</v>
      </c>
      <c r="I5" s="41" t="s">
        <v>26</v>
      </c>
      <c r="J5" s="5"/>
    </row>
    <row r="6" spans="1:9" ht="16.5" customHeight="1">
      <c r="A6" s="17">
        <f>IF(B6="","",VLOOKUP(B6,racers!$A$5:$B$34,2,FALSE))</f>
        <v>1</v>
      </c>
      <c r="B6" s="117" t="s">
        <v>17</v>
      </c>
      <c r="C6" s="118" t="s">
        <v>49</v>
      </c>
      <c r="D6" s="118" t="s">
        <v>36</v>
      </c>
      <c r="E6" s="118" t="s">
        <v>50</v>
      </c>
      <c r="F6" s="118" t="s">
        <v>51</v>
      </c>
      <c r="G6" s="118" t="s">
        <v>52</v>
      </c>
      <c r="H6" s="96">
        <v>10</v>
      </c>
      <c r="I6" s="24">
        <f>IF(H6="","0",RANK(H6,H$6:H$35,0))</f>
        <v>1</v>
      </c>
    </row>
    <row r="7" spans="1:10" s="5" customFormat="1" ht="16.5" customHeight="1">
      <c r="A7" s="10">
        <f>IF(B7="","",VLOOKUP(B7,racers!$A$5:$B$34,2,FALSE))</f>
        <v>2</v>
      </c>
      <c r="B7" s="112" t="s">
        <v>32</v>
      </c>
      <c r="C7" s="100" t="s">
        <v>61</v>
      </c>
      <c r="D7" s="100" t="s">
        <v>36</v>
      </c>
      <c r="E7" s="100" t="s">
        <v>50</v>
      </c>
      <c r="F7" s="100" t="s">
        <v>51</v>
      </c>
      <c r="G7" s="100" t="s">
        <v>62</v>
      </c>
      <c r="H7" s="97">
        <v>5</v>
      </c>
      <c r="I7" s="56">
        <f>IF(H7="","0",RANK(H7,H$6:H$35,0))</f>
        <v>6</v>
      </c>
      <c r="J7" s="1"/>
    </row>
    <row r="8" spans="1:9" ht="16.5" customHeight="1">
      <c r="A8" s="10">
        <f>IF(B8="","",VLOOKUP(B8,racers!$A$5:$B$34,2,FALSE))</f>
        <v>3</v>
      </c>
      <c r="B8" s="112" t="s">
        <v>16</v>
      </c>
      <c r="C8" s="100" t="s">
        <v>58</v>
      </c>
      <c r="D8" s="100" t="s">
        <v>36</v>
      </c>
      <c r="E8" s="100" t="s">
        <v>50</v>
      </c>
      <c r="F8" s="100" t="s">
        <v>51</v>
      </c>
      <c r="G8" s="100" t="s">
        <v>59</v>
      </c>
      <c r="H8" s="97">
        <v>7</v>
      </c>
      <c r="I8" s="56">
        <f>IF(H8="","0",RANK(H8,H$6:H$35,0))</f>
        <v>4</v>
      </c>
    </row>
    <row r="9" spans="1:9" ht="16.5" customHeight="1">
      <c r="A9" s="10">
        <f>IF(B9="","",VLOOKUP(B9,racers!$A$5:$B$34,2,FALSE))</f>
        <v>4</v>
      </c>
      <c r="B9" s="112" t="s">
        <v>37</v>
      </c>
      <c r="C9" s="100" t="s">
        <v>56</v>
      </c>
      <c r="D9" s="100" t="s">
        <v>36</v>
      </c>
      <c r="E9" s="100" t="s">
        <v>50</v>
      </c>
      <c r="F9" s="100" t="s">
        <v>51</v>
      </c>
      <c r="G9" s="100" t="s">
        <v>57</v>
      </c>
      <c r="H9" s="97">
        <v>8</v>
      </c>
      <c r="I9" s="56">
        <f>IF(H9="","0",RANK(H9,H$6:H$35,0))</f>
        <v>3</v>
      </c>
    </row>
    <row r="10" spans="1:9" ht="16.5" customHeight="1">
      <c r="A10" s="10">
        <f>IF(B10="","",VLOOKUP(B10,racers!$A$5:$B$34,2,FALSE))</f>
        <v>5</v>
      </c>
      <c r="B10" s="123" t="s">
        <v>35</v>
      </c>
      <c r="C10" s="25"/>
      <c r="D10" s="25"/>
      <c r="E10" s="25"/>
      <c r="F10" s="25"/>
      <c r="G10" s="25"/>
      <c r="H10" s="98"/>
      <c r="I10" s="56" t="str">
        <f>IF(H10="","0",RANK(H10,H$6:H$35,0))</f>
        <v>0</v>
      </c>
    </row>
    <row r="11" spans="1:9" ht="16.5" customHeight="1">
      <c r="A11" s="10">
        <f>IF(B11="","",VLOOKUP(B11,racers!$A$5:$B$34,2,FALSE))</f>
        <v>6</v>
      </c>
      <c r="B11" s="112" t="s">
        <v>13</v>
      </c>
      <c r="C11" s="100" t="s">
        <v>54</v>
      </c>
      <c r="D11" s="100" t="s">
        <v>36</v>
      </c>
      <c r="E11" s="100" t="s">
        <v>50</v>
      </c>
      <c r="F11" s="100" t="s">
        <v>51</v>
      </c>
      <c r="G11" s="100" t="s">
        <v>55</v>
      </c>
      <c r="H11" s="97">
        <v>9</v>
      </c>
      <c r="I11" s="56">
        <f>IF(H11="","0",RANK(H11,H$6:H$35,0))</f>
        <v>2</v>
      </c>
    </row>
    <row r="12" spans="1:9" ht="16.5" customHeight="1">
      <c r="A12" s="10">
        <f>IF(B12="","",VLOOKUP(B12,racers!$A$5:$B$34,2,FALSE))</f>
        <v>7</v>
      </c>
      <c r="B12" s="123" t="s">
        <v>34</v>
      </c>
      <c r="C12" s="25"/>
      <c r="D12" s="25"/>
      <c r="E12" s="25"/>
      <c r="F12" s="25"/>
      <c r="G12" s="25"/>
      <c r="H12" s="98"/>
      <c r="I12" s="56" t="str">
        <f>IF(H12="","0",RANK(H12,H$6:H$35,0))</f>
        <v>0</v>
      </c>
    </row>
    <row r="13" spans="1:9" ht="16.5" customHeight="1">
      <c r="A13" s="10">
        <f>IF(B13="","",VLOOKUP(B13,racers!$A$5:$B$34,2,FALSE))</f>
        <v>8</v>
      </c>
      <c r="B13" s="123" t="s">
        <v>38</v>
      </c>
      <c r="C13" s="25"/>
      <c r="D13" s="25"/>
      <c r="E13" s="25"/>
      <c r="F13" s="25"/>
      <c r="G13" s="25"/>
      <c r="H13" s="98"/>
      <c r="I13" s="56" t="str">
        <f>IF(H13="","0",RANK(H13,H$6:H$35,0))</f>
        <v>0</v>
      </c>
    </row>
    <row r="14" spans="1:9" ht="16.5" customHeight="1">
      <c r="A14" s="10">
        <f>IF(B14="","",VLOOKUP(B14,racers!$A$5:$B$34,2,FALSE))</f>
        <v>9</v>
      </c>
      <c r="B14" s="123" t="s">
        <v>39</v>
      </c>
      <c r="C14" s="25"/>
      <c r="D14" s="25"/>
      <c r="E14" s="25"/>
      <c r="F14" s="25"/>
      <c r="G14" s="25"/>
      <c r="H14" s="98"/>
      <c r="I14" s="56" t="str">
        <f>IF(H14="","0",RANK(H14,H$6:H$35,0))</f>
        <v>0</v>
      </c>
    </row>
    <row r="15" spans="1:9" ht="16.5" customHeight="1">
      <c r="A15" s="119">
        <f>IF(B15="","",VLOOKUP(B15,racers!$A$5:$B$34,2,FALSE))</f>
        <v>10</v>
      </c>
      <c r="B15" s="70" t="s">
        <v>41</v>
      </c>
      <c r="C15" s="113"/>
      <c r="D15" s="99"/>
      <c r="E15" s="99"/>
      <c r="F15" s="99"/>
      <c r="G15" s="99"/>
      <c r="H15" s="58"/>
      <c r="I15" s="56" t="str">
        <f>IF(H15="","0",RANK(H15,H$6:H$35,0))</f>
        <v>0</v>
      </c>
    </row>
    <row r="16" spans="1:9" ht="16.5" customHeight="1">
      <c r="A16" s="119">
        <f>IF(B16="","",VLOOKUP(B16,racers!$A$5:$B$34,2,FALSE))</f>
        <v>11</v>
      </c>
      <c r="B16" s="70" t="s">
        <v>43</v>
      </c>
      <c r="C16" s="98"/>
      <c r="D16" s="58"/>
      <c r="E16" s="58"/>
      <c r="F16" s="58"/>
      <c r="G16" s="58"/>
      <c r="H16" s="58"/>
      <c r="I16" s="56" t="str">
        <f>IF(H16="","0",RANK(H16,H$6:H$35,0))</f>
        <v>0</v>
      </c>
    </row>
    <row r="17" spans="1:9" ht="16.5" customHeight="1">
      <c r="A17" s="119">
        <f>IF(B17="","",VLOOKUP(B17,racers!$A$5:$B$34,2,FALSE))</f>
        <v>12</v>
      </c>
      <c r="B17" s="100" t="s">
        <v>22</v>
      </c>
      <c r="C17" s="124" t="s">
        <v>21</v>
      </c>
      <c r="D17" s="125" t="s">
        <v>36</v>
      </c>
      <c r="E17" s="125" t="s">
        <v>50</v>
      </c>
      <c r="F17" s="125" t="s">
        <v>63</v>
      </c>
      <c r="G17" s="125" t="s">
        <v>64</v>
      </c>
      <c r="H17" s="58">
        <v>4</v>
      </c>
      <c r="I17" s="56">
        <f>IF(H17="","0",RANK(H17,H$6:H$35,0))</f>
        <v>7</v>
      </c>
    </row>
    <row r="18" spans="1:9" ht="16.5" customHeight="1">
      <c r="A18" s="119">
        <f>IF(B18="","",VLOOKUP(B18,racers!$A$5:$B$34,2,FALSE))</f>
        <v>13</v>
      </c>
      <c r="B18" s="100" t="s">
        <v>20</v>
      </c>
      <c r="C18" s="124" t="s">
        <v>21</v>
      </c>
      <c r="D18" s="125" t="s">
        <v>36</v>
      </c>
      <c r="E18" s="125" t="s">
        <v>50</v>
      </c>
      <c r="F18" s="125" t="s">
        <v>51</v>
      </c>
      <c r="G18" s="125" t="s">
        <v>65</v>
      </c>
      <c r="H18" s="58">
        <v>3</v>
      </c>
      <c r="I18" s="56">
        <f>IF(H18="","0",RANK(H18,H$6:H$35,0))</f>
        <v>8</v>
      </c>
    </row>
    <row r="19" spans="1:9" ht="16.5" customHeight="1">
      <c r="A19" s="119">
        <f>IF(B19="","",VLOOKUP(B19,racers!$A$5:$B$34,2,FALSE))</f>
        <v>14</v>
      </c>
      <c r="B19" s="100" t="s">
        <v>47</v>
      </c>
      <c r="C19" s="112" t="s">
        <v>54</v>
      </c>
      <c r="D19" s="100" t="s">
        <v>36</v>
      </c>
      <c r="E19" s="100" t="s">
        <v>50</v>
      </c>
      <c r="F19" s="100" t="s">
        <v>51</v>
      </c>
      <c r="G19" s="100" t="s">
        <v>60</v>
      </c>
      <c r="H19" s="62">
        <v>6</v>
      </c>
      <c r="I19" s="56">
        <f>IF(H19="","0",RANK(H19,H$6:H$35,0))</f>
        <v>5</v>
      </c>
    </row>
    <row r="20" spans="1:9" ht="16.5" customHeight="1">
      <c r="A20" s="119">
        <f>IF(B20="","",VLOOKUP(B20,racers!$A$5:$B$34,2,FALSE))</f>
        <v>15</v>
      </c>
      <c r="B20" s="100" t="s">
        <v>48</v>
      </c>
      <c r="C20" s="112" t="s">
        <v>21</v>
      </c>
      <c r="D20" s="100" t="s">
        <v>36</v>
      </c>
      <c r="E20" s="100" t="s">
        <v>50</v>
      </c>
      <c r="F20" s="100" t="s">
        <v>51</v>
      </c>
      <c r="G20" s="100" t="s">
        <v>66</v>
      </c>
      <c r="H20" s="25">
        <v>2</v>
      </c>
      <c r="I20" s="56">
        <f>IF(H20="","0",RANK(H20,H$6:H$35,0))</f>
        <v>9</v>
      </c>
    </row>
    <row r="21" spans="1:9" ht="16.5" customHeight="1">
      <c r="A21" s="10">
        <f>IF(B21="","",VLOOKUP(B21,racers!$A$5:$B$34,2,FALSE))</f>
      </c>
      <c r="B21" s="114"/>
      <c r="C21" s="25"/>
      <c r="D21" s="25"/>
      <c r="E21" s="25"/>
      <c r="F21" s="25"/>
      <c r="G21" s="25"/>
      <c r="H21" s="25"/>
      <c r="I21" s="56" t="str">
        <f>IF(H21="","0",RANK(H21,H$6:H$35,0))</f>
        <v>0</v>
      </c>
    </row>
    <row r="22" spans="1:9" ht="16.5" customHeight="1">
      <c r="A22" s="10">
        <f>IF(B22="","",VLOOKUP(B22,racers!$A$5:$B$34,2,FALSE))</f>
      </c>
      <c r="B22" s="114"/>
      <c r="C22" s="25"/>
      <c r="D22" s="25"/>
      <c r="E22" s="25"/>
      <c r="F22" s="25"/>
      <c r="G22" s="25"/>
      <c r="H22" s="25"/>
      <c r="I22" s="56" t="str">
        <f>IF(H22="","0",RANK(H22,H$6:H$35,0))</f>
        <v>0</v>
      </c>
    </row>
    <row r="23" spans="1:9" ht="16.5" customHeight="1">
      <c r="A23" s="10">
        <f>IF(B23="","",VLOOKUP(B23,racers!$A$5:$B$34,2,FALSE))</f>
      </c>
      <c r="B23" s="114"/>
      <c r="C23" s="25"/>
      <c r="D23" s="25"/>
      <c r="E23" s="25"/>
      <c r="F23" s="25"/>
      <c r="G23" s="25"/>
      <c r="H23" s="25"/>
      <c r="I23" s="56" t="str">
        <f>IF(H23="","0",RANK(H23,H$6:H$35,0))</f>
        <v>0</v>
      </c>
    </row>
    <row r="24" spans="1:9" ht="16.5" customHeight="1">
      <c r="A24" s="10">
        <f>IF(B24="","",VLOOKUP(B24,racers!$A$5:$B$34,2,FALSE))</f>
      </c>
      <c r="B24" s="114"/>
      <c r="C24" s="25"/>
      <c r="D24" s="25"/>
      <c r="E24" s="25"/>
      <c r="F24" s="25"/>
      <c r="G24" s="25"/>
      <c r="H24" s="25"/>
      <c r="I24" s="56" t="str">
        <f>IF(H24="","0",RANK(H24,H$6:H$35,0))</f>
        <v>0</v>
      </c>
    </row>
    <row r="25" spans="1:9" ht="16.5" customHeight="1">
      <c r="A25" s="10">
        <f>IF(B25="","",VLOOKUP(B25,racers!$A$5:$B$34,2,FALSE))</f>
      </c>
      <c r="B25" s="114"/>
      <c r="C25" s="25"/>
      <c r="D25" s="25"/>
      <c r="E25" s="25"/>
      <c r="F25" s="25"/>
      <c r="G25" s="25"/>
      <c r="H25" s="25"/>
      <c r="I25" s="56" t="str">
        <f>IF(H25="","0",RANK(H25,H$6:H$35,0))</f>
        <v>0</v>
      </c>
    </row>
    <row r="26" spans="1:9" ht="16.5" customHeight="1">
      <c r="A26" s="10">
        <f>IF(B26="","",VLOOKUP(B26,racers!$A$5:$B$34,2,FALSE))</f>
      </c>
      <c r="B26" s="114"/>
      <c r="C26" s="25"/>
      <c r="D26" s="25"/>
      <c r="E26" s="25"/>
      <c r="F26" s="25"/>
      <c r="G26" s="25"/>
      <c r="H26" s="25"/>
      <c r="I26" s="56" t="str">
        <f>IF(H26="","0",RANK(H26,H$6:H$35,0))</f>
        <v>0</v>
      </c>
    </row>
    <row r="27" spans="1:9" ht="16.5" customHeight="1">
      <c r="A27" s="10">
        <f>IF(B27="","",VLOOKUP(B27,racers!$A$5:$B$34,2,FALSE))</f>
      </c>
      <c r="B27" s="115"/>
      <c r="C27" s="62"/>
      <c r="D27" s="62"/>
      <c r="E27" s="62"/>
      <c r="F27" s="62"/>
      <c r="G27" s="63"/>
      <c r="H27" s="62"/>
      <c r="I27" s="56" t="str">
        <f>IF(H27="","0",RANK(H27,H$6:H$35,0))</f>
        <v>0</v>
      </c>
    </row>
    <row r="28" spans="1:9" ht="16.5" customHeight="1">
      <c r="A28" s="10">
        <f>IF(B28="","",VLOOKUP(B28,racers!$A$5:$B$34,2,FALSE))</f>
      </c>
      <c r="B28" s="115"/>
      <c r="C28" s="62"/>
      <c r="D28" s="62"/>
      <c r="E28" s="62"/>
      <c r="F28" s="62"/>
      <c r="G28" s="62"/>
      <c r="H28" s="62"/>
      <c r="I28" s="56" t="str">
        <f>IF(H28="","0",RANK(H28,H$6:H$35,0))</f>
        <v>0</v>
      </c>
    </row>
    <row r="29" spans="1:9" ht="16.5" customHeight="1">
      <c r="A29" s="10">
        <f>IF(B29="","",VLOOKUP(B29,racers!$A$5:$B$34,2,FALSE))</f>
      </c>
      <c r="B29" s="115"/>
      <c r="C29" s="62"/>
      <c r="D29" s="62"/>
      <c r="E29" s="62"/>
      <c r="F29" s="62"/>
      <c r="G29" s="62"/>
      <c r="H29" s="62"/>
      <c r="I29" s="56" t="str">
        <f>IF(H29="","0",RANK(H29,H$6:H$35,0))</f>
        <v>0</v>
      </c>
    </row>
    <row r="30" spans="1:20" ht="16.5" customHeight="1">
      <c r="A30" s="10">
        <f>IF(B30="","",VLOOKUP(B30,racers!$A$5:$B$34,2,FALSE))</f>
      </c>
      <c r="B30" s="115"/>
      <c r="C30" s="62"/>
      <c r="D30" s="62"/>
      <c r="E30" s="62"/>
      <c r="F30" s="62"/>
      <c r="G30" s="63"/>
      <c r="H30" s="62"/>
      <c r="I30" s="56" t="str">
        <f>IF(H30="","0",RANK(H30,H$6:H$35,0))</f>
        <v>0</v>
      </c>
      <c r="S30" s="1">
        <v>10</v>
      </c>
      <c r="T30" s="1" t="s">
        <v>53</v>
      </c>
    </row>
    <row r="31" spans="1:20" ht="16.5" customHeight="1">
      <c r="A31" s="10">
        <f>IF(B31="","",VLOOKUP(B31,racers!$A$5:$B$34,2,FALSE))</f>
      </c>
      <c r="B31" s="114"/>
      <c r="C31" s="25"/>
      <c r="D31" s="25"/>
      <c r="E31" s="25"/>
      <c r="F31" s="25"/>
      <c r="G31" s="25"/>
      <c r="H31" s="25"/>
      <c r="I31" s="56" t="str">
        <f>IF(H31="","0",RANK(H31,H$6:H$35,0))</f>
        <v>0</v>
      </c>
      <c r="S31" s="1">
        <v>9</v>
      </c>
      <c r="T31" s="1" t="s">
        <v>53</v>
      </c>
    </row>
    <row r="32" spans="1:20" ht="16.5" customHeight="1">
      <c r="A32" s="10">
        <f>IF(B32="","",VLOOKUP(B32,racers!$A$5:$B$34,2,FALSE))</f>
      </c>
      <c r="B32" s="115"/>
      <c r="C32" s="62"/>
      <c r="D32" s="62"/>
      <c r="E32" s="62"/>
      <c r="F32" s="62"/>
      <c r="G32" s="63"/>
      <c r="H32" s="62"/>
      <c r="I32" s="56" t="str">
        <f>IF(H32="","0",RANK(H32,H$6:H$35,0))</f>
        <v>0</v>
      </c>
      <c r="S32" s="1">
        <v>8</v>
      </c>
      <c r="T32" s="1" t="s">
        <v>53</v>
      </c>
    </row>
    <row r="33" spans="1:20" ht="16.5" customHeight="1">
      <c r="A33" s="10">
        <f>IF(B33="","",VLOOKUP(B33,racers!$A$5:$B$34,2,FALSE))</f>
      </c>
      <c r="B33" s="115"/>
      <c r="C33" s="62"/>
      <c r="D33" s="62"/>
      <c r="E33" s="62"/>
      <c r="F33" s="62"/>
      <c r="G33" s="63"/>
      <c r="H33" s="62"/>
      <c r="I33" s="56" t="str">
        <f>IF(H33="","0",RANK(H33,H$6:H$35,0))</f>
        <v>0</v>
      </c>
      <c r="S33" s="1">
        <v>7</v>
      </c>
      <c r="T33" s="1" t="s">
        <v>53</v>
      </c>
    </row>
    <row r="34" spans="1:20" ht="16.5" customHeight="1">
      <c r="A34" s="10">
        <f>IF(B34="","",VLOOKUP(B34,racers!$A$5:$B$34,2,FALSE))</f>
      </c>
      <c r="B34" s="114"/>
      <c r="C34" s="25"/>
      <c r="D34" s="25"/>
      <c r="E34" s="25"/>
      <c r="F34" s="25"/>
      <c r="G34" s="25"/>
      <c r="H34" s="25"/>
      <c r="I34" s="56" t="str">
        <f>IF(H34="","0",RANK(H34,H$6:H$35,0))</f>
        <v>0</v>
      </c>
      <c r="S34" s="1">
        <v>6</v>
      </c>
      <c r="T34" s="1" t="s">
        <v>53</v>
      </c>
    </row>
    <row r="35" spans="1:20" ht="16.5" customHeight="1" thickBot="1">
      <c r="A35" s="11">
        <f>IF(B35="","",VLOOKUP(B35,racers!$A$5:$B$34,2,FALSE))</f>
      </c>
      <c r="B35" s="116"/>
      <c r="C35" s="81"/>
      <c r="D35" s="81"/>
      <c r="E35" s="81"/>
      <c r="F35" s="81"/>
      <c r="G35" s="82"/>
      <c r="H35" s="81"/>
      <c r="I35" s="57" t="str">
        <f>IF(H35="","0",RANK(H35,H$6:H$35,0))</f>
        <v>0</v>
      </c>
      <c r="S35" s="1">
        <v>5</v>
      </c>
      <c r="T35" s="1" t="s">
        <v>53</v>
      </c>
    </row>
    <row r="36" spans="19:20" ht="12.75">
      <c r="S36" s="1">
        <v>4</v>
      </c>
      <c r="T36" s="1" t="s">
        <v>53</v>
      </c>
    </row>
    <row r="37" spans="19:20" ht="12.75">
      <c r="S37" s="1">
        <v>3</v>
      </c>
      <c r="T37" s="1" t="s">
        <v>53</v>
      </c>
    </row>
    <row r="38" ht="12.75">
      <c r="S38" s="1">
        <v>2</v>
      </c>
    </row>
  </sheetData>
  <sheetProtection/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35"/>
  <sheetViews>
    <sheetView workbookViewId="0" topLeftCell="A1">
      <selection activeCell="A5" sqref="A5"/>
    </sheetView>
  </sheetViews>
  <sheetFormatPr defaultColWidth="11.421875" defaultRowHeight="12.75"/>
  <cols>
    <col min="1" max="1" width="4.57421875" style="1" bestFit="1" customWidth="1"/>
    <col min="2" max="2" width="14.7109375" style="1" bestFit="1" customWidth="1"/>
    <col min="3" max="3" width="8.8515625" style="2" bestFit="1" customWidth="1"/>
    <col min="4" max="4" width="7.421875" style="2" bestFit="1" customWidth="1"/>
    <col min="5" max="5" width="17.7109375" style="2" bestFit="1" customWidth="1"/>
    <col min="6" max="6" width="7.00390625" style="2" bestFit="1" customWidth="1"/>
    <col min="7" max="7" width="8.57421875" style="2" customWidth="1"/>
    <col min="8" max="8" width="6.140625" style="2" bestFit="1" customWidth="1"/>
    <col min="9" max="9" width="7.7109375" style="2" bestFit="1" customWidth="1"/>
    <col min="10" max="16384" width="11.421875" style="1" customWidth="1"/>
  </cols>
  <sheetData>
    <row r="1" spans="1:9" s="7" customFormat="1" ht="15.75">
      <c r="A1" s="103" t="s">
        <v>23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5.75">
      <c r="A2" s="8"/>
      <c r="B2" s="14"/>
      <c r="C2" s="9"/>
      <c r="D2" s="9"/>
      <c r="E2" s="9"/>
      <c r="F2" s="9"/>
      <c r="G2" s="9"/>
      <c r="H2" s="9"/>
      <c r="I2" s="9"/>
    </row>
    <row r="3" spans="1:9" s="7" customFormat="1" ht="15.75">
      <c r="A3" s="8"/>
      <c r="B3" s="14"/>
      <c r="C3" s="9"/>
      <c r="D3" s="9"/>
      <c r="E3" s="9"/>
      <c r="F3" s="9"/>
      <c r="G3" s="9"/>
      <c r="H3" s="9"/>
      <c r="I3" s="9"/>
    </row>
    <row r="4" ht="3" customHeight="1" thickBot="1"/>
    <row r="5" spans="1:10" ht="26.25" thickBot="1">
      <c r="A5" s="40" t="s">
        <v>27</v>
      </c>
      <c r="B5" s="42" t="s">
        <v>2</v>
      </c>
      <c r="C5" s="42" t="s">
        <v>3</v>
      </c>
      <c r="D5" s="42" t="s">
        <v>4</v>
      </c>
      <c r="E5" s="42" t="s">
        <v>0</v>
      </c>
      <c r="F5" s="42" t="s">
        <v>25</v>
      </c>
      <c r="G5" s="42" t="s">
        <v>1</v>
      </c>
      <c r="H5" s="42" t="s">
        <v>5</v>
      </c>
      <c r="I5" s="41" t="s">
        <v>26</v>
      </c>
      <c r="J5" s="5"/>
    </row>
    <row r="6" spans="1:9" ht="16.5" customHeight="1">
      <c r="A6" s="17">
        <f>IF(B6="","",VLOOKUP(B6,racers!$A$5:$B$34,2,FALSE))</f>
      </c>
      <c r="B6" s="43"/>
      <c r="C6" s="43"/>
      <c r="D6" s="43"/>
      <c r="E6" s="43"/>
      <c r="F6" s="43"/>
      <c r="G6" s="66"/>
      <c r="H6" s="43"/>
      <c r="I6" s="24" t="str">
        <f>IF(H6="","0",RANK(H6,H$6:H$35,0))</f>
        <v>0</v>
      </c>
    </row>
    <row r="7" spans="1:10" s="5" customFormat="1" ht="16.5" customHeight="1">
      <c r="A7" s="10">
        <f>IF(B7="","",VLOOKUP(B7,racers!$A$5:$B$34,2,FALSE))</f>
      </c>
      <c r="B7" s="39"/>
      <c r="C7" s="39"/>
      <c r="D7" s="39"/>
      <c r="E7" s="39"/>
      <c r="F7" s="39"/>
      <c r="G7" s="67"/>
      <c r="H7" s="39"/>
      <c r="I7" s="56" t="str">
        <f>IF(H7="","0",RANK(H7,H$6:H$35,0))</f>
        <v>0</v>
      </c>
      <c r="J7" s="1"/>
    </row>
    <row r="8" spans="1:9" ht="16.5" customHeight="1">
      <c r="A8" s="10">
        <f>IF(B8="","",VLOOKUP(B8,racers!$A$5:$B$34,2,FALSE))</f>
      </c>
      <c r="B8" s="39"/>
      <c r="C8" s="39"/>
      <c r="D8" s="39"/>
      <c r="E8" s="39"/>
      <c r="F8" s="39"/>
      <c r="G8" s="67"/>
      <c r="H8" s="39"/>
      <c r="I8" s="56" t="str">
        <f>IF(H8="","0",RANK(H8,H$6:H$35,0))</f>
        <v>0</v>
      </c>
    </row>
    <row r="9" spans="1:9" ht="16.5" customHeight="1">
      <c r="A9" s="10">
        <f>IF(B9="","",VLOOKUP(B9,racers!$A$5:$B$34,2,FALSE))</f>
      </c>
      <c r="B9" s="39"/>
      <c r="C9" s="39"/>
      <c r="D9" s="39"/>
      <c r="E9" s="39"/>
      <c r="F9" s="39"/>
      <c r="G9" s="67"/>
      <c r="H9" s="39"/>
      <c r="I9" s="56" t="str">
        <f>IF(H9="","0",RANK(H9,H$6:H$35,0))</f>
        <v>0</v>
      </c>
    </row>
    <row r="10" spans="1:9" ht="16.5" customHeight="1">
      <c r="A10" s="10">
        <f>IF(B10="","",VLOOKUP(B10,racers!$A$5:$B$34,2,FALSE))</f>
      </c>
      <c r="B10" s="39"/>
      <c r="C10" s="39"/>
      <c r="D10" s="39"/>
      <c r="E10" s="39"/>
      <c r="F10" s="39"/>
      <c r="G10" s="67"/>
      <c r="H10" s="39"/>
      <c r="I10" s="56" t="str">
        <f>IF(H10="","0",RANK(H10,H$6:H$35,0))</f>
        <v>0</v>
      </c>
    </row>
    <row r="11" spans="1:9" ht="16.5" customHeight="1">
      <c r="A11" s="10">
        <f>IF(B11="","",VLOOKUP(B11,racers!$A$5:$B$34,2,FALSE))</f>
      </c>
      <c r="B11" s="39"/>
      <c r="C11" s="39"/>
      <c r="D11" s="39"/>
      <c r="E11" s="39"/>
      <c r="F11" s="39"/>
      <c r="G11" s="67"/>
      <c r="H11" s="39"/>
      <c r="I11" s="56" t="str">
        <f>IF(H11="","0",RANK(H11,H$6:H$35,0))</f>
        <v>0</v>
      </c>
    </row>
    <row r="12" spans="1:9" ht="16.5" customHeight="1">
      <c r="A12" s="10">
        <f>IF(B12="","",VLOOKUP(B12,racers!$A$5:$B$34,2,FALSE))</f>
      </c>
      <c r="B12" s="39"/>
      <c r="C12" s="39"/>
      <c r="D12" s="39"/>
      <c r="E12" s="39"/>
      <c r="F12" s="39"/>
      <c r="G12" s="67"/>
      <c r="H12" s="39"/>
      <c r="I12" s="56" t="str">
        <f>IF(H12="","0",RANK(H12,H$6:H$35,0))</f>
        <v>0</v>
      </c>
    </row>
    <row r="13" spans="1:9" ht="16.5" customHeight="1">
      <c r="A13" s="10">
        <f>IF(B13="","",VLOOKUP(B13,racers!$A$5:$B$34,2,FALSE))</f>
      </c>
      <c r="B13" s="58"/>
      <c r="C13" s="58"/>
      <c r="D13" s="58"/>
      <c r="E13" s="58"/>
      <c r="F13" s="58"/>
      <c r="G13" s="84"/>
      <c r="H13" s="58"/>
      <c r="I13" s="56" t="str">
        <f>IF(H13="","0",RANK(H13,H$6:H$35,0))</f>
        <v>0</v>
      </c>
    </row>
    <row r="14" spans="1:9" ht="16.5" customHeight="1">
      <c r="A14" s="10">
        <f>IF(B14="","",VLOOKUP(B14,racers!$A$5:$B$34,2,FALSE))</f>
      </c>
      <c r="B14" s="58"/>
      <c r="C14" s="58"/>
      <c r="D14" s="58"/>
      <c r="E14" s="58"/>
      <c r="F14" s="58"/>
      <c r="G14" s="84"/>
      <c r="H14" s="58"/>
      <c r="I14" s="56" t="str">
        <f>IF(H14="","0",RANK(H14,H$6:H$35,0))</f>
        <v>0</v>
      </c>
    </row>
    <row r="15" spans="1:9" ht="16.5" customHeight="1">
      <c r="A15" s="10">
        <f>IF(B15="","",VLOOKUP(B15,racers!$A$5:$B$34,2,FALSE))</f>
      </c>
      <c r="B15" s="58"/>
      <c r="C15" s="58"/>
      <c r="D15" s="58"/>
      <c r="E15" s="58"/>
      <c r="F15" s="58"/>
      <c r="G15" s="84"/>
      <c r="H15" s="58"/>
      <c r="I15" s="56" t="str">
        <f>IF(H15="","0",RANK(H15,H$6:H$35,0))</f>
        <v>0</v>
      </c>
    </row>
    <row r="16" spans="1:9" ht="16.5" customHeight="1">
      <c r="A16" s="10">
        <f>IF(B16="","",VLOOKUP(B16,racers!$A$5:$B$34,2,FALSE))</f>
      </c>
      <c r="B16" s="58"/>
      <c r="C16" s="58"/>
      <c r="D16" s="58"/>
      <c r="E16" s="58"/>
      <c r="F16" s="58"/>
      <c r="G16" s="84"/>
      <c r="H16" s="58"/>
      <c r="I16" s="56" t="str">
        <f>IF(H16="","0",RANK(H16,H$6:H$35,0))</f>
        <v>0</v>
      </c>
    </row>
    <row r="17" spans="1:9" ht="16.5" customHeight="1">
      <c r="A17" s="10">
        <f>IF(B17="","",VLOOKUP(B17,racers!$A$5:$B$34,2,FALSE))</f>
      </c>
      <c r="B17" s="58"/>
      <c r="C17" s="58"/>
      <c r="D17" s="58"/>
      <c r="E17" s="58"/>
      <c r="F17" s="58"/>
      <c r="G17" s="84"/>
      <c r="H17" s="58"/>
      <c r="I17" s="56" t="str">
        <f>IF(H17="","0",RANK(H17,H$6:H$35,0))</f>
        <v>0</v>
      </c>
    </row>
    <row r="18" spans="1:9" ht="16.5" customHeight="1">
      <c r="A18" s="10">
        <f>IF(B18="","",VLOOKUP(B18,racers!$A$5:$B$34,2,FALSE))</f>
      </c>
      <c r="B18" s="58"/>
      <c r="C18" s="58"/>
      <c r="D18" s="58"/>
      <c r="E18" s="58"/>
      <c r="F18" s="58"/>
      <c r="G18" s="84"/>
      <c r="H18" s="58"/>
      <c r="I18" s="56" t="str">
        <f>IF(H18="","0",RANK(H18,H$6:H$35,0))</f>
        <v>0</v>
      </c>
    </row>
    <row r="19" spans="1:9" ht="16.5" customHeight="1">
      <c r="A19" s="10">
        <f>IF(B19="","",VLOOKUP(B19,racers!$A$5:$B$34,2,FALSE))</f>
      </c>
      <c r="B19" s="25"/>
      <c r="C19" s="25"/>
      <c r="D19" s="25"/>
      <c r="E19" s="25"/>
      <c r="F19" s="25"/>
      <c r="G19" s="65"/>
      <c r="H19" s="25"/>
      <c r="I19" s="56" t="str">
        <f>IF(H19="","0",RANK(H19,H$6:H$35,0))</f>
        <v>0</v>
      </c>
    </row>
    <row r="20" spans="1:9" ht="16.5" customHeight="1">
      <c r="A20" s="10">
        <f>IF(B20="","",VLOOKUP(B20,racers!$A$5:$B$34,2,FALSE))</f>
      </c>
      <c r="B20" s="25"/>
      <c r="C20" s="25"/>
      <c r="D20" s="25"/>
      <c r="E20" s="25"/>
      <c r="F20" s="25"/>
      <c r="G20" s="65"/>
      <c r="H20" s="25"/>
      <c r="I20" s="56" t="str">
        <f>IF(H20="","0",RANK(H20,H$6:H$35,0))</f>
        <v>0</v>
      </c>
    </row>
    <row r="21" spans="1:9" ht="16.5" customHeight="1">
      <c r="A21" s="10">
        <f>IF(B21="","",VLOOKUP(B21,racers!$A$5:$B$34,2,FALSE))</f>
      </c>
      <c r="B21" s="25"/>
      <c r="C21" s="25"/>
      <c r="D21" s="25"/>
      <c r="E21" s="25"/>
      <c r="F21" s="25"/>
      <c r="G21" s="65"/>
      <c r="H21" s="25"/>
      <c r="I21" s="56" t="str">
        <f>IF(H21="","0",RANK(H21,H$6:H$35,0))</f>
        <v>0</v>
      </c>
    </row>
    <row r="22" spans="1:9" ht="16.5" customHeight="1">
      <c r="A22" s="10">
        <f>IF(B22="","",VLOOKUP(B22,racers!$A$5:$B$34,2,FALSE))</f>
      </c>
      <c r="B22" s="25"/>
      <c r="C22" s="25"/>
      <c r="D22" s="25"/>
      <c r="E22" s="25"/>
      <c r="F22" s="25"/>
      <c r="G22" s="65"/>
      <c r="H22" s="25"/>
      <c r="I22" s="56" t="str">
        <f>IF(H22="","0",RANK(H22,H$6:H$35,0))</f>
        <v>0</v>
      </c>
    </row>
    <row r="23" spans="1:9" ht="16.5" customHeight="1">
      <c r="A23" s="10">
        <f>IF(B23="","",VLOOKUP(B23,racers!$A$5:$B$34,2,FALSE))</f>
      </c>
      <c r="B23" s="25"/>
      <c r="C23" s="25"/>
      <c r="D23" s="25"/>
      <c r="E23" s="25"/>
      <c r="F23" s="25"/>
      <c r="G23" s="65"/>
      <c r="H23" s="25"/>
      <c r="I23" s="56" t="str">
        <f>IF(H23="","0",RANK(H23,H$6:H$35,0))</f>
        <v>0</v>
      </c>
    </row>
    <row r="24" spans="1:9" ht="16.5" customHeight="1">
      <c r="A24" s="10">
        <f>IF(B24="","",VLOOKUP(B24,racers!$A$5:$B$34,2,FALSE))</f>
      </c>
      <c r="B24" s="25"/>
      <c r="C24" s="25"/>
      <c r="D24" s="25"/>
      <c r="E24" s="25"/>
      <c r="F24" s="25"/>
      <c r="G24" s="65"/>
      <c r="H24" s="25"/>
      <c r="I24" s="56" t="str">
        <f>IF(H24="","0",RANK(H24,H$6:H$35,0))</f>
        <v>0</v>
      </c>
    </row>
    <row r="25" spans="1:9" ht="16.5" customHeight="1">
      <c r="A25" s="10">
        <f>IF(B25="","",VLOOKUP(B25,racers!$A$5:$B$34,2,FALSE))</f>
      </c>
      <c r="B25" s="25"/>
      <c r="C25" s="25"/>
      <c r="D25" s="25"/>
      <c r="E25" s="25"/>
      <c r="F25" s="25"/>
      <c r="G25" s="65"/>
      <c r="H25" s="25"/>
      <c r="I25" s="56" t="str">
        <f>IF(H25="","0",RANK(H25,H$6:H$35,0))</f>
        <v>0</v>
      </c>
    </row>
    <row r="26" spans="1:9" ht="16.5" customHeight="1">
      <c r="A26" s="10">
        <f>IF(B26="","",VLOOKUP(B26,racers!$A$5:$B$34,2,FALSE))</f>
      </c>
      <c r="B26" s="25"/>
      <c r="C26" s="25"/>
      <c r="D26" s="25"/>
      <c r="E26" s="25"/>
      <c r="F26" s="25"/>
      <c r="G26" s="65"/>
      <c r="H26" s="25"/>
      <c r="I26" s="56" t="str">
        <f>IF(H26="","0",RANK(H26,H$6:H$35,0))</f>
        <v>0</v>
      </c>
    </row>
    <row r="27" spans="1:9" ht="16.5" customHeight="1">
      <c r="A27" s="10">
        <f>IF(B27="","",VLOOKUP(B27,racers!$A$5:$B$34,2,FALSE))</f>
      </c>
      <c r="B27" s="62"/>
      <c r="C27" s="62"/>
      <c r="D27" s="62"/>
      <c r="E27" s="62"/>
      <c r="F27" s="62"/>
      <c r="G27" s="68"/>
      <c r="H27" s="62"/>
      <c r="I27" s="56" t="str">
        <f>IF(H27="","0",RANK(H27,H$6:H$35,0))</f>
        <v>0</v>
      </c>
    </row>
    <row r="28" spans="1:9" ht="16.5" customHeight="1">
      <c r="A28" s="10">
        <f>IF(B28="","",VLOOKUP(B28,racers!$A$5:$B$34,2,FALSE))</f>
      </c>
      <c r="B28" s="80"/>
      <c r="C28" s="62"/>
      <c r="D28" s="62"/>
      <c r="E28" s="62"/>
      <c r="F28" s="62"/>
      <c r="G28" s="68"/>
      <c r="H28" s="62"/>
      <c r="I28" s="56" t="str">
        <f>IF(H28="","0",RANK(H28,H$6:H$35,0))</f>
        <v>0</v>
      </c>
    </row>
    <row r="29" spans="1:9" ht="16.5" customHeight="1">
      <c r="A29" s="10">
        <f>IF(B29="","",VLOOKUP(B29,racers!$A$5:$B$34,2,FALSE))</f>
      </c>
      <c r="B29" s="62"/>
      <c r="C29" s="62"/>
      <c r="D29" s="62"/>
      <c r="E29" s="62"/>
      <c r="F29" s="62"/>
      <c r="G29" s="68"/>
      <c r="H29" s="62"/>
      <c r="I29" s="56" t="str">
        <f>IF(H29="","0",RANK(H29,H$6:H$35,0))</f>
        <v>0</v>
      </c>
    </row>
    <row r="30" spans="1:9" ht="16.5" customHeight="1">
      <c r="A30" s="10">
        <f>IF(B30="","",VLOOKUP(B30,racers!$A$5:$B$34,2,FALSE))</f>
      </c>
      <c r="B30" s="62"/>
      <c r="C30" s="62"/>
      <c r="D30" s="62"/>
      <c r="E30" s="62"/>
      <c r="F30" s="62"/>
      <c r="G30" s="68"/>
      <c r="H30" s="62"/>
      <c r="I30" s="56" t="str">
        <f>IF(H30="","0",RANK(H30,H$6:H$35,0))</f>
        <v>0</v>
      </c>
    </row>
    <row r="31" spans="1:9" ht="16.5" customHeight="1">
      <c r="A31" s="10">
        <f>IF(B31="","",VLOOKUP(B31,racers!$A$5:$B$34,2,FALSE))</f>
      </c>
      <c r="B31" s="80"/>
      <c r="C31" s="62"/>
      <c r="D31" s="62"/>
      <c r="E31" s="62"/>
      <c r="F31" s="62"/>
      <c r="G31" s="68"/>
      <c r="H31" s="62"/>
      <c r="I31" s="56" t="str">
        <f>IF(H31="","0",RANK(H31,H$6:H$35,0))</f>
        <v>0</v>
      </c>
    </row>
    <row r="32" spans="1:9" ht="16.5" customHeight="1">
      <c r="A32" s="10">
        <f>IF(B32="","",VLOOKUP(B32,racers!$A$5:$B$34,2,FALSE))</f>
      </c>
      <c r="B32" s="62"/>
      <c r="C32" s="62"/>
      <c r="D32" s="62"/>
      <c r="E32" s="62"/>
      <c r="F32" s="62"/>
      <c r="G32" s="68"/>
      <c r="H32" s="62"/>
      <c r="I32" s="56" t="str">
        <f>IF(H32="","0",RANK(H32,H$6:H$35,0))</f>
        <v>0</v>
      </c>
    </row>
    <row r="33" spans="1:9" ht="16.5" customHeight="1">
      <c r="A33" s="10">
        <f>IF(B33="","",VLOOKUP(B33,racers!$A$5:$B$34,2,FALSE))</f>
      </c>
      <c r="B33" s="80"/>
      <c r="C33" s="62"/>
      <c r="D33" s="62"/>
      <c r="E33" s="62"/>
      <c r="F33" s="62"/>
      <c r="G33" s="68"/>
      <c r="H33" s="62"/>
      <c r="I33" s="56" t="str">
        <f>IF(H33="","0",RANK(H33,H$6:H$35,0))</f>
        <v>0</v>
      </c>
    </row>
    <row r="34" spans="1:9" ht="16.5" customHeight="1">
      <c r="A34" s="10">
        <f>IF(B34="","",VLOOKUP(B34,racers!$A$5:$B$34,2,FALSE))</f>
      </c>
      <c r="B34" s="80"/>
      <c r="C34" s="62"/>
      <c r="D34" s="62"/>
      <c r="E34" s="62"/>
      <c r="F34" s="62"/>
      <c r="G34" s="68"/>
      <c r="H34" s="62"/>
      <c r="I34" s="56" t="str">
        <f>IF(H34="","0",RANK(H34,H$6:H$35,0))</f>
        <v>0</v>
      </c>
    </row>
    <row r="35" spans="1:9" ht="16.5" customHeight="1" thickBot="1">
      <c r="A35" s="11">
        <f>IF(B35="","",VLOOKUP(B35,racers!$A$5:$B$34,2,FALSE))</f>
      </c>
      <c r="B35" s="83"/>
      <c r="C35" s="26"/>
      <c r="D35" s="26"/>
      <c r="E35" s="26"/>
      <c r="F35" s="26"/>
      <c r="G35" s="85"/>
      <c r="H35" s="26"/>
      <c r="I35" s="57" t="str">
        <f>IF(H35="","0",RANK(H35,H$6:H$35,0))</f>
        <v>0</v>
      </c>
    </row>
  </sheetData>
  <sheetProtection/>
  <mergeCells count="1">
    <mergeCell ref="A1:I1"/>
  </mergeCells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35"/>
  <sheetViews>
    <sheetView workbookViewId="0" topLeftCell="A1">
      <selection activeCell="A5" sqref="A5"/>
    </sheetView>
  </sheetViews>
  <sheetFormatPr defaultColWidth="11.421875" defaultRowHeight="12.75"/>
  <cols>
    <col min="1" max="1" width="4.57421875" style="1" bestFit="1" customWidth="1"/>
    <col min="2" max="2" width="14.7109375" style="1" bestFit="1" customWidth="1"/>
    <col min="3" max="3" width="8.8515625" style="2" bestFit="1" customWidth="1"/>
    <col min="4" max="4" width="7.421875" style="2" bestFit="1" customWidth="1"/>
    <col min="5" max="5" width="17.7109375" style="2" bestFit="1" customWidth="1"/>
    <col min="6" max="6" width="7.00390625" style="2" bestFit="1" customWidth="1"/>
    <col min="7" max="7" width="9.57421875" style="2" customWidth="1"/>
    <col min="8" max="8" width="6.140625" style="2" bestFit="1" customWidth="1"/>
    <col min="9" max="9" width="7.7109375" style="2" bestFit="1" customWidth="1"/>
    <col min="10" max="16384" width="11.421875" style="1" customWidth="1"/>
  </cols>
  <sheetData>
    <row r="1" spans="1:9" s="7" customFormat="1" ht="15.75">
      <c r="A1" s="103" t="s">
        <v>23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5.75">
      <c r="A2" s="8"/>
      <c r="B2" s="14"/>
      <c r="C2" s="9"/>
      <c r="D2" s="9"/>
      <c r="E2" s="9"/>
      <c r="F2" s="9"/>
      <c r="G2" s="9"/>
      <c r="H2" s="9"/>
      <c r="I2" s="9"/>
    </row>
    <row r="3" spans="1:9" s="7" customFormat="1" ht="15.75">
      <c r="A3" s="8"/>
      <c r="B3" s="14"/>
      <c r="C3" s="9"/>
      <c r="D3" s="9"/>
      <c r="E3" s="9"/>
      <c r="F3" s="9"/>
      <c r="G3" s="9"/>
      <c r="H3" s="9"/>
      <c r="I3" s="9"/>
    </row>
    <row r="4" ht="3" customHeight="1" thickBot="1"/>
    <row r="5" spans="1:10" ht="26.25" thickBot="1">
      <c r="A5" s="40" t="s">
        <v>27</v>
      </c>
      <c r="B5" s="42" t="s">
        <v>2</v>
      </c>
      <c r="C5" s="42" t="s">
        <v>3</v>
      </c>
      <c r="D5" s="42" t="s">
        <v>4</v>
      </c>
      <c r="E5" s="42" t="s">
        <v>0</v>
      </c>
      <c r="F5" s="42" t="s">
        <v>25</v>
      </c>
      <c r="G5" s="42" t="s">
        <v>1</v>
      </c>
      <c r="H5" s="42" t="s">
        <v>5</v>
      </c>
      <c r="I5" s="41" t="s">
        <v>26</v>
      </c>
      <c r="J5" s="5"/>
    </row>
    <row r="6" spans="1:9" ht="16.5" customHeight="1">
      <c r="A6" s="17">
        <f>IF(B6="","",VLOOKUP(B6,racers!$A$5:$B$34,2,FALSE))</f>
      </c>
      <c r="B6" s="43"/>
      <c r="C6" s="43"/>
      <c r="D6" s="43"/>
      <c r="E6" s="43"/>
      <c r="F6" s="43"/>
      <c r="G6" s="66"/>
      <c r="H6" s="43"/>
      <c r="I6" s="24" t="str">
        <f>IF(H6="","0",RANK(H6,H$6:H$35,0))</f>
        <v>0</v>
      </c>
    </row>
    <row r="7" spans="1:10" s="5" customFormat="1" ht="16.5" customHeight="1">
      <c r="A7" s="10">
        <f>IF(B7="","",VLOOKUP(B7,racers!$A$5:$B$34,2,FALSE))</f>
      </c>
      <c r="B7" s="39"/>
      <c r="C7" s="39"/>
      <c r="D7" s="39"/>
      <c r="E7" s="39"/>
      <c r="F7" s="39"/>
      <c r="G7" s="61"/>
      <c r="H7" s="39"/>
      <c r="I7" s="56" t="str">
        <f>IF(H7="","0",RANK(H7,H$6:H$35,0))</f>
        <v>0</v>
      </c>
      <c r="J7" s="1"/>
    </row>
    <row r="8" spans="1:9" ht="16.5" customHeight="1">
      <c r="A8" s="10">
        <f>IF(B8="","",VLOOKUP(B8,racers!$A$5:$B$34,2,FALSE))</f>
      </c>
      <c r="B8" s="39"/>
      <c r="C8" s="39"/>
      <c r="D8" s="39"/>
      <c r="E8" s="39"/>
      <c r="F8" s="39"/>
      <c r="G8" s="61"/>
      <c r="H8" s="39"/>
      <c r="I8" s="56" t="str">
        <f>IF(H8="","0",RANK(H8,H$6:H$35,0))</f>
        <v>0</v>
      </c>
    </row>
    <row r="9" spans="1:9" ht="16.5" customHeight="1">
      <c r="A9" s="10">
        <f>IF(B9="","",VLOOKUP(B9,racers!$A$5:$B$34,2,FALSE))</f>
      </c>
      <c r="B9" s="39"/>
      <c r="C9" s="39"/>
      <c r="D9" s="39"/>
      <c r="E9" s="39"/>
      <c r="F9" s="39"/>
      <c r="G9" s="61"/>
      <c r="H9" s="39"/>
      <c r="I9" s="56" t="str">
        <f>IF(H9="","0",RANK(H9,H$6:H$35,0))</f>
        <v>0</v>
      </c>
    </row>
    <row r="10" spans="1:9" ht="16.5" customHeight="1">
      <c r="A10" s="10">
        <f>IF(B10="","",VLOOKUP(B10,racers!$A$5:$B$34,2,FALSE))</f>
      </c>
      <c r="B10" s="39"/>
      <c r="C10" s="39"/>
      <c r="D10" s="39"/>
      <c r="E10" s="39"/>
      <c r="F10" s="39"/>
      <c r="G10" s="61"/>
      <c r="H10" s="39"/>
      <c r="I10" s="56" t="str">
        <f>IF(H10="","0",RANK(H10,H$6:H$35,0))</f>
        <v>0</v>
      </c>
    </row>
    <row r="11" spans="1:9" ht="16.5" customHeight="1">
      <c r="A11" s="10">
        <f>IF(B11="","",VLOOKUP(B11,racers!$A$5:$B$34,2,FALSE))</f>
      </c>
      <c r="B11" s="60"/>
      <c r="C11" s="58"/>
      <c r="D11" s="58"/>
      <c r="E11" s="58"/>
      <c r="F11" s="58"/>
      <c r="G11" s="58"/>
      <c r="H11" s="58"/>
      <c r="I11" s="56" t="str">
        <f>IF(H11="","0",RANK(H11,H$6:H$35,0))</f>
        <v>0</v>
      </c>
    </row>
    <row r="12" spans="1:9" ht="16.5" customHeight="1">
      <c r="A12" s="10">
        <f>IF(B12="","",VLOOKUP(B12,racers!$A$5:$B$34,2,FALSE))</f>
      </c>
      <c r="B12" s="39"/>
      <c r="C12" s="39"/>
      <c r="D12" s="39"/>
      <c r="E12" s="39"/>
      <c r="F12" s="39"/>
      <c r="G12" s="67"/>
      <c r="H12" s="39"/>
      <c r="I12" s="56" t="str">
        <f>IF(H12="","0",RANK(H12,H$6:H$35,0))</f>
        <v>0</v>
      </c>
    </row>
    <row r="13" spans="1:9" ht="16.5" customHeight="1">
      <c r="A13" s="10">
        <f>IF(B13="","",VLOOKUP(B13,racers!$A$5:$B$34,2,FALSE))</f>
      </c>
      <c r="B13" s="60"/>
      <c r="C13" s="58"/>
      <c r="D13" s="58"/>
      <c r="E13" s="58"/>
      <c r="F13" s="58"/>
      <c r="G13" s="58"/>
      <c r="H13" s="58"/>
      <c r="I13" s="56" t="str">
        <f>IF(H13="","0",RANK(H13,H$6:H$35,0))</f>
        <v>0</v>
      </c>
    </row>
    <row r="14" spans="1:9" ht="16.5" customHeight="1">
      <c r="A14" s="10">
        <f>IF(B14="","",VLOOKUP(B14,racers!$A$5:$B$34,2,FALSE))</f>
      </c>
      <c r="B14" s="58"/>
      <c r="C14" s="58"/>
      <c r="D14" s="58"/>
      <c r="E14" s="58"/>
      <c r="F14" s="58"/>
      <c r="G14" s="58"/>
      <c r="H14" s="58"/>
      <c r="I14" s="56" t="str">
        <f>IF(H14="","0",RANK(H14,H$6:H$35,0))</f>
        <v>0</v>
      </c>
    </row>
    <row r="15" spans="1:9" ht="16.5" customHeight="1">
      <c r="A15" s="10">
        <f>IF(B15="","",VLOOKUP(B15,racers!$A$5:$B$34,2,FALSE))</f>
      </c>
      <c r="B15" s="58"/>
      <c r="C15" s="58"/>
      <c r="D15" s="58"/>
      <c r="E15" s="58"/>
      <c r="F15" s="58"/>
      <c r="G15" s="58"/>
      <c r="H15" s="58"/>
      <c r="I15" s="56" t="str">
        <f>IF(H15="","0",RANK(H15,H$6:H$35,0))</f>
        <v>0</v>
      </c>
    </row>
    <row r="16" spans="1:9" ht="16.5" customHeight="1">
      <c r="A16" s="10">
        <f>IF(B16="","",VLOOKUP(B16,racers!$A$5:$B$34,2,FALSE))</f>
      </c>
      <c r="B16" s="58"/>
      <c r="C16" s="58"/>
      <c r="D16" s="58"/>
      <c r="E16" s="58"/>
      <c r="F16" s="58"/>
      <c r="G16" s="58"/>
      <c r="H16" s="58"/>
      <c r="I16" s="56" t="str">
        <f>IF(H16="","0",RANK(H16,H$6:H$35,0))</f>
        <v>0</v>
      </c>
    </row>
    <row r="17" spans="1:9" ht="16.5" customHeight="1">
      <c r="A17" s="10">
        <f>IF(B17="","",VLOOKUP(B17,racers!$A$5:$B$34,2,FALSE))</f>
      </c>
      <c r="B17" s="58"/>
      <c r="C17" s="58"/>
      <c r="D17" s="58"/>
      <c r="E17" s="58"/>
      <c r="F17" s="58"/>
      <c r="G17" s="58"/>
      <c r="H17" s="58"/>
      <c r="I17" s="56" t="str">
        <f>IF(H17="","0",RANK(H17,H$6:H$35,0))</f>
        <v>0</v>
      </c>
    </row>
    <row r="18" spans="1:9" ht="16.5" customHeight="1">
      <c r="A18" s="10">
        <f>IF(B18="","",VLOOKUP(B18,racers!$A$5:$B$34,2,FALSE))</f>
      </c>
      <c r="B18" s="58"/>
      <c r="C18" s="58"/>
      <c r="D18" s="58"/>
      <c r="E18" s="58"/>
      <c r="F18" s="58"/>
      <c r="G18" s="58"/>
      <c r="H18" s="58"/>
      <c r="I18" s="56" t="str">
        <f>IF(H18="","0",RANK(H18,H$6:H$35,0))</f>
        <v>0</v>
      </c>
    </row>
    <row r="19" spans="1:9" ht="16.5" customHeight="1">
      <c r="A19" s="10">
        <f>IF(B19="","",VLOOKUP(B19,racers!$A$5:$B$34,2,FALSE))</f>
      </c>
      <c r="B19" s="25"/>
      <c r="C19" s="25"/>
      <c r="D19" s="25"/>
      <c r="E19" s="25"/>
      <c r="F19" s="25"/>
      <c r="G19" s="25"/>
      <c r="H19" s="25"/>
      <c r="I19" s="56" t="str">
        <f>IF(H19="","0",RANK(H19,H$6:H$35,0))</f>
        <v>0</v>
      </c>
    </row>
    <row r="20" spans="1:9" ht="16.5" customHeight="1">
      <c r="A20" s="10">
        <f>IF(B20="","",VLOOKUP(B20,racers!$A$5:$B$34,2,FALSE))</f>
      </c>
      <c r="B20" s="25"/>
      <c r="C20" s="25"/>
      <c r="D20" s="25"/>
      <c r="E20" s="25"/>
      <c r="F20" s="25"/>
      <c r="G20" s="25"/>
      <c r="H20" s="25"/>
      <c r="I20" s="56" t="str">
        <f>IF(H20="","0",RANK(H20,H$6:H$35,0))</f>
        <v>0</v>
      </c>
    </row>
    <row r="21" spans="1:9" ht="16.5" customHeight="1">
      <c r="A21" s="10">
        <f>IF(B21="","",VLOOKUP(B21,racers!$A$5:$B$34,2,FALSE))</f>
      </c>
      <c r="B21" s="25"/>
      <c r="C21" s="25"/>
      <c r="D21" s="25"/>
      <c r="E21" s="25"/>
      <c r="F21" s="25"/>
      <c r="G21" s="25"/>
      <c r="H21" s="25"/>
      <c r="I21" s="56" t="str">
        <f>IF(H21="","0",RANK(H21,H$6:H$35,0))</f>
        <v>0</v>
      </c>
    </row>
    <row r="22" spans="1:9" ht="16.5" customHeight="1">
      <c r="A22" s="10">
        <f>IF(B22="","",VLOOKUP(B22,racers!$A$5:$B$34,2,FALSE))</f>
      </c>
      <c r="B22" s="25"/>
      <c r="C22" s="25"/>
      <c r="D22" s="25"/>
      <c r="E22" s="25"/>
      <c r="F22" s="25"/>
      <c r="G22" s="25"/>
      <c r="H22" s="25"/>
      <c r="I22" s="56" t="str">
        <f>IF(H22="","0",RANK(H22,H$6:H$35,0))</f>
        <v>0</v>
      </c>
    </row>
    <row r="23" spans="1:9" ht="16.5" customHeight="1">
      <c r="A23" s="10">
        <f>IF(B23="","",VLOOKUP(B23,racers!$A$5:$B$34,2,FALSE))</f>
      </c>
      <c r="B23" s="25"/>
      <c r="C23" s="25"/>
      <c r="D23" s="25"/>
      <c r="E23" s="25"/>
      <c r="F23" s="25"/>
      <c r="G23" s="25"/>
      <c r="H23" s="25"/>
      <c r="I23" s="56" t="str">
        <f>IF(H23="","0",RANK(H23,H$6:H$35,0))</f>
        <v>0</v>
      </c>
    </row>
    <row r="24" spans="1:9" ht="16.5" customHeight="1">
      <c r="A24" s="10">
        <f>IF(B24="","",VLOOKUP(B24,racers!$A$5:$B$34,2,FALSE))</f>
      </c>
      <c r="B24" s="25"/>
      <c r="C24" s="25"/>
      <c r="D24" s="25"/>
      <c r="E24" s="25"/>
      <c r="F24" s="25"/>
      <c r="G24" s="25"/>
      <c r="H24" s="25"/>
      <c r="I24" s="56" t="str">
        <f>IF(H24="","0",RANK(H24,H$6:H$35,0))</f>
        <v>0</v>
      </c>
    </row>
    <row r="25" spans="1:9" ht="16.5" customHeight="1">
      <c r="A25" s="10">
        <f>IF(B25="","",VLOOKUP(B25,racers!$A$5:$B$34,2,FALSE))</f>
      </c>
      <c r="B25" s="25"/>
      <c r="C25" s="25"/>
      <c r="D25" s="25"/>
      <c r="E25" s="25"/>
      <c r="F25" s="25"/>
      <c r="G25" s="25"/>
      <c r="H25" s="25"/>
      <c r="I25" s="56" t="str">
        <f>IF(H25="","0",RANK(H25,H$6:H$35,0))</f>
        <v>0</v>
      </c>
    </row>
    <row r="26" spans="1:9" ht="16.5" customHeight="1">
      <c r="A26" s="10">
        <f>IF(B26="","",VLOOKUP(B26,racers!$A$5:$B$34,2,FALSE))</f>
      </c>
      <c r="B26" s="62"/>
      <c r="C26" s="62"/>
      <c r="D26" s="62"/>
      <c r="E26" s="62"/>
      <c r="F26" s="62"/>
      <c r="G26" s="63"/>
      <c r="H26" s="62"/>
      <c r="I26" s="56" t="str">
        <f>IF(H26="","0",RANK(H26,H$6:H$35,0))</f>
        <v>0</v>
      </c>
    </row>
    <row r="27" spans="1:9" ht="16.5" customHeight="1">
      <c r="A27" s="10">
        <f>IF(B27="","",VLOOKUP(B27,racers!$A$5:$B$34,2,FALSE))</f>
      </c>
      <c r="B27" s="80"/>
      <c r="C27" s="62"/>
      <c r="D27" s="62"/>
      <c r="E27" s="62"/>
      <c r="F27" s="62"/>
      <c r="G27" s="62"/>
      <c r="H27" s="62"/>
      <c r="I27" s="56" t="str">
        <f>IF(H27="","0",RANK(H27,H$6:H$35,0))</f>
        <v>0</v>
      </c>
    </row>
    <row r="28" spans="1:9" ht="16.5" customHeight="1">
      <c r="A28" s="10">
        <f>IF(B28="","",VLOOKUP(B28,racers!$A$5:$B$34,2,FALSE))</f>
      </c>
      <c r="B28" s="62"/>
      <c r="C28" s="62"/>
      <c r="D28" s="62"/>
      <c r="E28" s="62"/>
      <c r="F28" s="62"/>
      <c r="G28" s="63"/>
      <c r="H28" s="62"/>
      <c r="I28" s="56" t="str">
        <f>IF(H28="","0",RANK(H28,H$6:H$35,0))</f>
        <v>0</v>
      </c>
    </row>
    <row r="29" spans="1:9" ht="16.5" customHeight="1">
      <c r="A29" s="10">
        <f>IF(B29="","",VLOOKUP(B29,racers!$A$5:$B$34,2,FALSE))</f>
      </c>
      <c r="B29" s="70"/>
      <c r="C29" s="25"/>
      <c r="D29" s="25"/>
      <c r="E29" s="25"/>
      <c r="F29" s="25"/>
      <c r="G29" s="25"/>
      <c r="H29" s="25"/>
      <c r="I29" s="56" t="str">
        <f>IF(H29="","0",RANK(H29,H$6:H$35,0))</f>
        <v>0</v>
      </c>
    </row>
    <row r="30" spans="1:9" ht="16.5" customHeight="1">
      <c r="A30" s="10">
        <f>IF(B30="","",VLOOKUP(B30,racers!$A$5:$B$34,2,FALSE))</f>
      </c>
      <c r="B30" s="80"/>
      <c r="C30" s="62"/>
      <c r="D30" s="62"/>
      <c r="E30" s="62"/>
      <c r="F30" s="62"/>
      <c r="G30" s="62"/>
      <c r="H30" s="62"/>
      <c r="I30" s="56" t="str">
        <f>IF(H30="","0",RANK(H30,H$6:H$35,0))</f>
        <v>0</v>
      </c>
    </row>
    <row r="31" spans="1:9" ht="16.5" customHeight="1">
      <c r="A31" s="10">
        <f>IF(B31="","",VLOOKUP(B31,racers!$A$5:$B$34,2,FALSE))</f>
      </c>
      <c r="B31" s="62"/>
      <c r="C31" s="62"/>
      <c r="D31" s="62"/>
      <c r="E31" s="62"/>
      <c r="F31" s="62"/>
      <c r="G31" s="63"/>
      <c r="H31" s="62"/>
      <c r="I31" s="56" t="str">
        <f>IF(H31="","0",RANK(H31,H$6:H$35,0))</f>
        <v>0</v>
      </c>
    </row>
    <row r="32" spans="1:9" ht="16.5" customHeight="1">
      <c r="A32" s="10">
        <f>IF(B32="","",VLOOKUP(B32,racers!$A$5:$B$34,2,FALSE))</f>
      </c>
      <c r="B32" s="70"/>
      <c r="C32" s="25"/>
      <c r="D32" s="25"/>
      <c r="E32" s="25"/>
      <c r="F32" s="25"/>
      <c r="G32" s="25"/>
      <c r="H32" s="25"/>
      <c r="I32" s="56" t="str">
        <f>IF(H32="","0",RANK(H32,H$6:H$35,0))</f>
        <v>0</v>
      </c>
    </row>
    <row r="33" spans="1:9" ht="16.5" customHeight="1">
      <c r="A33" s="10">
        <f>IF(B33="","",VLOOKUP(B33,racers!$A$5:$B$34,2,FALSE))</f>
      </c>
      <c r="B33" s="80"/>
      <c r="C33" s="62"/>
      <c r="D33" s="62"/>
      <c r="E33" s="62"/>
      <c r="F33" s="62"/>
      <c r="G33" s="62"/>
      <c r="H33" s="62"/>
      <c r="I33" s="56" t="str">
        <f>IF(H33="","0",RANK(H33,H$6:H$35,0))</f>
        <v>0</v>
      </c>
    </row>
    <row r="34" spans="1:9" ht="16.5" customHeight="1">
      <c r="A34" s="10">
        <f>IF(B34="","",VLOOKUP(B34,racers!$A$5:$B$34,2,FALSE))</f>
      </c>
      <c r="B34" s="70"/>
      <c r="C34" s="25"/>
      <c r="D34" s="25"/>
      <c r="E34" s="25"/>
      <c r="F34" s="25"/>
      <c r="G34" s="25"/>
      <c r="H34" s="25"/>
      <c r="I34" s="56" t="str">
        <f>IF(H34="","0",RANK(H34,H$6:H$35,0))</f>
        <v>0</v>
      </c>
    </row>
    <row r="35" spans="1:9" ht="16.5" customHeight="1" thickBot="1">
      <c r="A35" s="11">
        <f>IF(B35="","",VLOOKUP(B35,racers!$A$5:$B$34,2,FALSE))</f>
      </c>
      <c r="B35" s="81"/>
      <c r="C35" s="81"/>
      <c r="D35" s="81"/>
      <c r="E35" s="81"/>
      <c r="F35" s="81"/>
      <c r="G35" s="86"/>
      <c r="H35" s="81"/>
      <c r="I35" s="57" t="str">
        <f>IF(H35="","0",RANK(H35,H$6:H$35,0))</f>
        <v>0</v>
      </c>
    </row>
  </sheetData>
  <sheetProtection/>
  <mergeCells count="1">
    <mergeCell ref="A1:I1"/>
  </mergeCells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35"/>
  <sheetViews>
    <sheetView workbookViewId="0" topLeftCell="A1">
      <selection activeCell="A5" sqref="A5"/>
    </sheetView>
  </sheetViews>
  <sheetFormatPr defaultColWidth="11.421875" defaultRowHeight="12.75"/>
  <cols>
    <col min="1" max="1" width="4.57421875" style="1" bestFit="1" customWidth="1"/>
    <col min="2" max="2" width="14.7109375" style="1" bestFit="1" customWidth="1"/>
    <col min="3" max="3" width="8.8515625" style="2" bestFit="1" customWidth="1"/>
    <col min="4" max="4" width="7.421875" style="2" bestFit="1" customWidth="1"/>
    <col min="5" max="5" width="17.7109375" style="2" bestFit="1" customWidth="1"/>
    <col min="6" max="6" width="7.00390625" style="2" bestFit="1" customWidth="1"/>
    <col min="7" max="7" width="12.00390625" style="2" bestFit="1" customWidth="1"/>
    <col min="8" max="8" width="6.140625" style="2" bestFit="1" customWidth="1"/>
    <col min="9" max="9" width="7.7109375" style="2" bestFit="1" customWidth="1"/>
    <col min="10" max="16384" width="11.421875" style="1" customWidth="1"/>
  </cols>
  <sheetData>
    <row r="1" spans="1:9" s="7" customFormat="1" ht="15.75">
      <c r="A1" s="103" t="s">
        <v>23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5.75">
      <c r="A2" s="8"/>
      <c r="B2" s="14"/>
      <c r="C2" s="9"/>
      <c r="D2" s="9"/>
      <c r="E2" s="9"/>
      <c r="F2" s="9"/>
      <c r="G2" s="9"/>
      <c r="H2" s="9"/>
      <c r="I2" s="9"/>
    </row>
    <row r="3" spans="1:9" s="7" customFormat="1" ht="15.75">
      <c r="A3" s="8"/>
      <c r="B3" s="14"/>
      <c r="C3" s="9"/>
      <c r="D3" s="9"/>
      <c r="E3" s="9"/>
      <c r="F3" s="9"/>
      <c r="G3" s="9"/>
      <c r="H3" s="9"/>
      <c r="I3" s="9"/>
    </row>
    <row r="4" ht="3" customHeight="1" thickBot="1"/>
    <row r="5" spans="1:10" ht="26.25" thickBot="1">
      <c r="A5" s="40" t="s">
        <v>27</v>
      </c>
      <c r="B5" s="42" t="s">
        <v>2</v>
      </c>
      <c r="C5" s="42" t="s">
        <v>3</v>
      </c>
      <c r="D5" s="42" t="s">
        <v>4</v>
      </c>
      <c r="E5" s="42" t="s">
        <v>0</v>
      </c>
      <c r="F5" s="42" t="s">
        <v>25</v>
      </c>
      <c r="G5" s="42" t="s">
        <v>1</v>
      </c>
      <c r="H5" s="42" t="s">
        <v>5</v>
      </c>
      <c r="I5" s="41" t="s">
        <v>26</v>
      </c>
      <c r="J5" s="5"/>
    </row>
    <row r="6" spans="1:9" ht="16.5" customHeight="1" thickBot="1">
      <c r="A6" s="17">
        <f>IF(B6="","",VLOOKUP(B6,racers!$A$5:$B$34,2,FALSE))</f>
      </c>
      <c r="B6" s="43"/>
      <c r="C6" s="43"/>
      <c r="D6" s="43"/>
      <c r="E6" s="43"/>
      <c r="F6" s="43"/>
      <c r="G6" s="66"/>
      <c r="H6" s="43"/>
      <c r="I6" s="24" t="str">
        <f>IF(H6="","0",RANK(H6,H$6:H$27,0))</f>
        <v>0</v>
      </c>
    </row>
    <row r="7" spans="1:10" s="5" customFormat="1" ht="16.5" customHeight="1" thickBot="1">
      <c r="A7" s="10">
        <f>IF(B7="","",VLOOKUP(B7,racers!$A$5:$B$34,2,FALSE))</f>
      </c>
      <c r="B7" s="39"/>
      <c r="C7" s="39"/>
      <c r="D7" s="39"/>
      <c r="E7" s="39"/>
      <c r="F7" s="39"/>
      <c r="G7" s="64"/>
      <c r="H7" s="39"/>
      <c r="I7" s="56" t="str">
        <f>IF(H7="","0",RANK(H7,H$6:H$27,0))</f>
        <v>0</v>
      </c>
      <c r="J7" s="1"/>
    </row>
    <row r="8" spans="1:9" ht="16.5" customHeight="1" thickBot="1">
      <c r="A8" s="10">
        <f>IF(B8="","",VLOOKUP(B8,racers!$A$5:$B$34,2,FALSE))</f>
      </c>
      <c r="B8" s="39"/>
      <c r="C8" s="39"/>
      <c r="D8" s="39"/>
      <c r="E8" s="39"/>
      <c r="F8" s="39"/>
      <c r="G8" s="64"/>
      <c r="H8" s="39"/>
      <c r="I8" s="56" t="str">
        <f>IF(H8="","0",RANK(H8,H$6:H$27,0))</f>
        <v>0</v>
      </c>
    </row>
    <row r="9" spans="1:9" ht="16.5" customHeight="1" thickBot="1">
      <c r="A9" s="10">
        <f>IF(B9="","",VLOOKUP(B9,racers!$A$5:$B$34,2,FALSE))</f>
      </c>
      <c r="B9" s="60"/>
      <c r="C9" s="58"/>
      <c r="D9" s="58"/>
      <c r="E9" s="58"/>
      <c r="F9" s="58"/>
      <c r="G9" s="79"/>
      <c r="H9" s="58"/>
      <c r="I9" s="56" t="str">
        <f>IF(H9="","0",RANK(H9,H$6:H$27,0))</f>
        <v>0</v>
      </c>
    </row>
    <row r="10" spans="1:9" ht="16.5" customHeight="1" thickBot="1">
      <c r="A10" s="10">
        <f>IF(B10="","",VLOOKUP(B10,racers!$A$5:$B$34,2,FALSE))</f>
      </c>
      <c r="B10" s="39"/>
      <c r="C10" s="39"/>
      <c r="D10" s="39"/>
      <c r="E10" s="39"/>
      <c r="F10" s="39"/>
      <c r="G10" s="64"/>
      <c r="H10" s="39"/>
      <c r="I10" s="56" t="str">
        <f>IF(H10="","0",RANK(H10,H$6:H$27,0))</f>
        <v>0</v>
      </c>
    </row>
    <row r="11" spans="1:9" ht="16.5" customHeight="1" thickBot="1">
      <c r="A11" s="10">
        <f>IF(B11="","",VLOOKUP(B11,racers!$A$5:$B$34,2,FALSE))</f>
      </c>
      <c r="B11" s="39"/>
      <c r="C11" s="39"/>
      <c r="D11" s="39"/>
      <c r="E11" s="39"/>
      <c r="F11" s="39"/>
      <c r="G11" s="66"/>
      <c r="H11" s="39"/>
      <c r="I11" s="56" t="str">
        <f>IF(H11="","0",RANK(H11,H$6:H$27,0))</f>
        <v>0</v>
      </c>
    </row>
    <row r="12" spans="1:9" ht="16.5" customHeight="1" thickBot="1">
      <c r="A12" s="10">
        <f>IF(B12="","",VLOOKUP(B12,racers!$A$5:$B$34,2,FALSE))</f>
      </c>
      <c r="B12" s="39"/>
      <c r="C12" s="39"/>
      <c r="D12" s="39"/>
      <c r="E12" s="39"/>
      <c r="F12" s="39"/>
      <c r="G12" s="64"/>
      <c r="H12" s="39"/>
      <c r="I12" s="56" t="str">
        <f>IF(H12="","0",RANK(H12,H$6:H$27,0))</f>
        <v>0</v>
      </c>
    </row>
    <row r="13" spans="1:9" ht="16.5" customHeight="1" thickBot="1">
      <c r="A13" s="10">
        <f>IF(B13="","",VLOOKUP(B13,racers!$A$5:$B$34,2,FALSE))</f>
      </c>
      <c r="B13" s="39"/>
      <c r="C13" s="39"/>
      <c r="D13" s="39"/>
      <c r="E13" s="39"/>
      <c r="F13" s="39"/>
      <c r="G13" s="64"/>
      <c r="H13" s="39"/>
      <c r="I13" s="56" t="str">
        <f>IF(H13="","0",RANK(H13,H$6:H$27,0))</f>
        <v>0</v>
      </c>
    </row>
    <row r="14" spans="1:9" ht="16.5" customHeight="1" thickBot="1">
      <c r="A14" s="10">
        <f>IF(B14="","",VLOOKUP(B14,racers!$A$5:$B$34,2,FALSE))</f>
      </c>
      <c r="B14" s="58"/>
      <c r="C14" s="58"/>
      <c r="D14" s="58"/>
      <c r="E14" s="58"/>
      <c r="F14" s="58"/>
      <c r="G14" s="79"/>
      <c r="H14" s="58"/>
      <c r="I14" s="56" t="str">
        <f>IF(H14="","0",RANK(H14,H$6:H$27,0))</f>
        <v>0</v>
      </c>
    </row>
    <row r="15" spans="1:9" ht="16.5" customHeight="1" thickBot="1">
      <c r="A15" s="10">
        <f>IF(B15="","",VLOOKUP(B15,racers!$A$5:$B$34,2,FALSE))</f>
      </c>
      <c r="B15" s="58"/>
      <c r="C15" s="58"/>
      <c r="D15" s="58"/>
      <c r="E15" s="58"/>
      <c r="F15" s="58"/>
      <c r="G15" s="79"/>
      <c r="H15" s="58"/>
      <c r="I15" s="56" t="str">
        <f>IF(H15="","0",RANK(H15,H$6:H$27,0))</f>
        <v>0</v>
      </c>
    </row>
    <row r="16" spans="1:9" ht="16.5" customHeight="1">
      <c r="A16" s="10">
        <f>IF(B16="","",VLOOKUP(B16,racers!$A$5:$B$34,2,FALSE))</f>
      </c>
      <c r="B16" s="58"/>
      <c r="C16" s="58"/>
      <c r="D16" s="58"/>
      <c r="E16" s="58"/>
      <c r="F16" s="58"/>
      <c r="G16" s="79"/>
      <c r="H16" s="58"/>
      <c r="I16" s="56" t="str">
        <f>IF(H16="","0",RANK(H16,H$6:H$27,0))</f>
        <v>0</v>
      </c>
    </row>
    <row r="17" spans="1:9" ht="16.5" customHeight="1">
      <c r="A17" s="10">
        <f>IF(B17="","",VLOOKUP(B17,racers!$A$5:$B$34,2,FALSE))</f>
      </c>
      <c r="B17" s="39"/>
      <c r="C17" s="39"/>
      <c r="D17" s="39"/>
      <c r="E17" s="39"/>
      <c r="F17" s="39"/>
      <c r="G17" s="61"/>
      <c r="H17" s="39"/>
      <c r="I17" s="56" t="str">
        <f>IF(H17="","0",RANK(H17,H$6:H$27,0))</f>
        <v>0</v>
      </c>
    </row>
    <row r="18" spans="1:9" ht="16.5" customHeight="1">
      <c r="A18" s="10">
        <f>IF(B18="","",VLOOKUP(B18,racers!$A$5:$B$34,2,FALSE))</f>
      </c>
      <c r="B18" s="59"/>
      <c r="C18" s="62"/>
      <c r="D18" s="62"/>
      <c r="E18" s="62"/>
      <c r="F18" s="62"/>
      <c r="G18" s="62"/>
      <c r="H18" s="62"/>
      <c r="I18" s="56" t="str">
        <f>IF(H18="","0",RANK(H18,H$6:H$27,0))</f>
        <v>0</v>
      </c>
    </row>
    <row r="19" spans="1:9" ht="16.5" customHeight="1">
      <c r="A19" s="10">
        <f>IF(B19="","",VLOOKUP(B19,racers!$A$5:$B$34,2,FALSE))</f>
      </c>
      <c r="B19" s="39"/>
      <c r="C19" s="62"/>
      <c r="D19" s="62"/>
      <c r="E19" s="62"/>
      <c r="F19" s="62"/>
      <c r="G19" s="63"/>
      <c r="H19" s="62"/>
      <c r="I19" s="56" t="str">
        <f>IF(H19="","0",RANK(H19,H$6:H$27,0))</f>
        <v>0</v>
      </c>
    </row>
    <row r="20" spans="1:9" ht="16.5" customHeight="1">
      <c r="A20" s="10">
        <f>IF(B20="","",VLOOKUP(B20,racers!$A$5:$B$34,2,FALSE))</f>
      </c>
      <c r="B20" s="60"/>
      <c r="C20" s="25"/>
      <c r="D20" s="25"/>
      <c r="E20" s="25"/>
      <c r="F20" s="25"/>
      <c r="G20" s="25"/>
      <c r="H20" s="25"/>
      <c r="I20" s="56" t="str">
        <f>IF(H20="","0",RANK(H20,H$6:H$27,0))</f>
        <v>0</v>
      </c>
    </row>
    <row r="21" spans="1:9" ht="16.5" customHeight="1">
      <c r="A21" s="10">
        <f>IF(B21="","",VLOOKUP(B21,racers!$A$5:$B$34,2,FALSE))</f>
      </c>
      <c r="B21" s="59"/>
      <c r="C21" s="25"/>
      <c r="D21" s="25"/>
      <c r="E21" s="25"/>
      <c r="F21" s="25"/>
      <c r="G21" s="25"/>
      <c r="H21" s="25"/>
      <c r="I21" s="56" t="str">
        <f>IF(H21="","0",RANK(H21,H$6:H$27,0))</f>
        <v>0</v>
      </c>
    </row>
    <row r="22" spans="1:9" ht="16.5" customHeight="1">
      <c r="A22" s="10">
        <f>IF(B22="","",VLOOKUP(B22,racers!$A$5:$B$34,2,FALSE))</f>
      </c>
      <c r="B22" s="62"/>
      <c r="C22" s="62"/>
      <c r="D22" s="62"/>
      <c r="E22" s="62"/>
      <c r="F22" s="62"/>
      <c r="G22" s="68"/>
      <c r="H22" s="62"/>
      <c r="I22" s="56" t="str">
        <f>IF(H22="","0",RANK(H22,H$6:H$27,0))</f>
        <v>0</v>
      </c>
    </row>
    <row r="23" spans="1:9" ht="16.5" customHeight="1">
      <c r="A23" s="10">
        <f>IF(B23="","",VLOOKUP(B23,racers!$A$5:$B$34,2,FALSE))</f>
      </c>
      <c r="B23" s="70"/>
      <c r="C23" s="25"/>
      <c r="D23" s="25"/>
      <c r="E23" s="25"/>
      <c r="F23" s="25"/>
      <c r="G23" s="25"/>
      <c r="H23" s="25"/>
      <c r="I23" s="56" t="str">
        <f>IF(H23="","0",RANK(H23,H$6:H$27,0))</f>
        <v>0</v>
      </c>
    </row>
    <row r="24" spans="1:9" ht="16.5" customHeight="1">
      <c r="A24" s="10">
        <f>IF(B24="","",VLOOKUP(B24,racers!$A$5:$B$34,2,FALSE))</f>
      </c>
      <c r="B24" s="80"/>
      <c r="C24" s="25"/>
      <c r="D24" s="25"/>
      <c r="E24" s="25"/>
      <c r="F24" s="25"/>
      <c r="G24" s="25"/>
      <c r="H24" s="25"/>
      <c r="I24" s="56" t="str">
        <f>IF(H24="","0",RANK(H24,H$6:H$27,0))</f>
        <v>0</v>
      </c>
    </row>
    <row r="25" spans="1:9" ht="16.5" customHeight="1">
      <c r="A25" s="10">
        <f>IF(B25="","",VLOOKUP(B25,racers!$A$5:$B$34,2,FALSE))</f>
      </c>
      <c r="B25" s="70"/>
      <c r="C25" s="25"/>
      <c r="D25" s="25"/>
      <c r="E25" s="25"/>
      <c r="F25" s="25"/>
      <c r="G25" s="25"/>
      <c r="H25" s="25"/>
      <c r="I25" s="56" t="str">
        <f>IF(H25="","0",RANK(H25,H$6:H$27,0))</f>
        <v>0</v>
      </c>
    </row>
    <row r="26" spans="1:9" ht="16.5" customHeight="1">
      <c r="A26" s="10">
        <f>IF(B26="","",VLOOKUP(B26,racers!$A$5:$B$34,2,FALSE))</f>
      </c>
      <c r="B26" s="70"/>
      <c r="C26" s="25"/>
      <c r="D26" s="25"/>
      <c r="E26" s="25"/>
      <c r="F26" s="25"/>
      <c r="G26" s="25"/>
      <c r="H26" s="25"/>
      <c r="I26" s="56" t="str">
        <f>IF(H26="","0",RANK(H26,H$6:H$27,0))</f>
        <v>0</v>
      </c>
    </row>
    <row r="27" spans="1:9" ht="16.5" customHeight="1" thickBot="1">
      <c r="A27" s="11">
        <f>IF(B27="","",VLOOKUP(B27,racers!$A$5:$B$34,2,FALSE))</f>
      </c>
      <c r="B27" s="81"/>
      <c r="C27" s="81"/>
      <c r="D27" s="81"/>
      <c r="E27" s="81"/>
      <c r="F27" s="81"/>
      <c r="G27" s="87"/>
      <c r="H27" s="81"/>
      <c r="I27" s="57" t="str">
        <f>IF(H27="","0",RANK(H27,H$6:H$27,0))</f>
        <v>0</v>
      </c>
    </row>
    <row r="28" spans="1:9" ht="12.75">
      <c r="A28" s="73"/>
      <c r="B28" s="71"/>
      <c r="C28" s="72"/>
      <c r="D28" s="72"/>
      <c r="E28" s="72"/>
      <c r="F28" s="72"/>
      <c r="G28" s="72"/>
      <c r="H28" s="72"/>
      <c r="I28" s="77"/>
    </row>
    <row r="29" spans="1:9" ht="12.75">
      <c r="A29" s="73"/>
      <c r="B29" s="71"/>
      <c r="C29" s="72"/>
      <c r="D29" s="72"/>
      <c r="E29" s="72"/>
      <c r="F29" s="72"/>
      <c r="G29" s="72"/>
      <c r="H29" s="72"/>
      <c r="I29" s="77"/>
    </row>
    <row r="30" spans="1:9" ht="12.75">
      <c r="A30" s="73"/>
      <c r="B30" s="71"/>
      <c r="C30" s="72"/>
      <c r="D30" s="72"/>
      <c r="E30" s="72"/>
      <c r="F30" s="72"/>
      <c r="G30" s="72"/>
      <c r="H30" s="72"/>
      <c r="I30" s="77"/>
    </row>
    <row r="31" spans="1:9" ht="12.75">
      <c r="A31" s="73"/>
      <c r="B31" s="71"/>
      <c r="C31" s="72"/>
      <c r="D31" s="72"/>
      <c r="E31" s="72"/>
      <c r="F31" s="72"/>
      <c r="G31" s="72"/>
      <c r="H31" s="72"/>
      <c r="I31" s="77"/>
    </row>
    <row r="32" spans="1:9" ht="12.75">
      <c r="A32" s="73"/>
      <c r="B32" s="71"/>
      <c r="C32" s="72"/>
      <c r="D32" s="72"/>
      <c r="E32" s="72"/>
      <c r="F32" s="72"/>
      <c r="G32" s="72"/>
      <c r="H32" s="72"/>
      <c r="I32" s="77"/>
    </row>
    <row r="33" spans="1:9" ht="12.75">
      <c r="A33" s="73"/>
      <c r="B33" s="71"/>
      <c r="C33" s="72"/>
      <c r="D33" s="72"/>
      <c r="E33" s="72"/>
      <c r="F33" s="72"/>
      <c r="G33" s="72"/>
      <c r="H33" s="72"/>
      <c r="I33" s="77"/>
    </row>
    <row r="34" spans="1:9" ht="12.75">
      <c r="A34" s="73"/>
      <c r="B34" s="71"/>
      <c r="C34" s="72"/>
      <c r="D34" s="72"/>
      <c r="E34" s="72"/>
      <c r="F34" s="72"/>
      <c r="G34" s="72"/>
      <c r="H34" s="72"/>
      <c r="I34" s="77"/>
    </row>
    <row r="35" spans="1:9" ht="13.5" thickBot="1">
      <c r="A35" s="74"/>
      <c r="B35" s="75"/>
      <c r="C35" s="76"/>
      <c r="D35" s="76"/>
      <c r="E35" s="76"/>
      <c r="F35" s="76"/>
      <c r="G35" s="76"/>
      <c r="H35" s="76"/>
      <c r="I35" s="78"/>
    </row>
  </sheetData>
  <sheetProtection/>
  <mergeCells count="1">
    <mergeCell ref="A1:I1"/>
  </mergeCells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I34"/>
  <sheetViews>
    <sheetView workbookViewId="0" topLeftCell="A1">
      <selection activeCell="A5" sqref="A5:A34"/>
    </sheetView>
  </sheetViews>
  <sheetFormatPr defaultColWidth="11.421875" defaultRowHeight="12.75"/>
  <cols>
    <col min="1" max="1" width="14.00390625" style="1" bestFit="1" customWidth="1"/>
    <col min="2" max="2" width="14.00390625" style="1" customWidth="1"/>
    <col min="3" max="3" width="13.8515625" style="2" bestFit="1" customWidth="1"/>
    <col min="4" max="4" width="5.421875" style="2" customWidth="1"/>
    <col min="5" max="5" width="14.00390625" style="1" bestFit="1" customWidth="1"/>
    <col min="6" max="6" width="8.8515625" style="1" bestFit="1" customWidth="1"/>
    <col min="7" max="7" width="6.57421875" style="1" bestFit="1" customWidth="1"/>
    <col min="8" max="8" width="8.00390625" style="1" bestFit="1" customWidth="1"/>
    <col min="9" max="16384" width="11.421875" style="1" customWidth="1"/>
  </cols>
  <sheetData>
    <row r="1" spans="1:5" s="7" customFormat="1" ht="15.75">
      <c r="A1" s="103" t="s">
        <v>23</v>
      </c>
      <c r="B1" s="104"/>
      <c r="C1" s="104"/>
      <c r="D1" s="6"/>
      <c r="E1" s="6"/>
    </row>
    <row r="2" s="7" customFormat="1" ht="15"/>
    <row r="3" spans="3:4" ht="3" customHeight="1" thickBot="1">
      <c r="C3" s="1"/>
      <c r="D3" s="1"/>
    </row>
    <row r="4" spans="1:3" s="15" customFormat="1" ht="13.5" thickBot="1">
      <c r="A4" s="13" t="s">
        <v>2</v>
      </c>
      <c r="B4" s="18" t="s">
        <v>27</v>
      </c>
      <c r="C4" s="16" t="s">
        <v>3</v>
      </c>
    </row>
    <row r="5" spans="1:3" ht="12.75">
      <c r="A5" s="22" t="s">
        <v>17</v>
      </c>
      <c r="B5" s="12">
        <v>1</v>
      </c>
      <c r="C5" s="19" t="s">
        <v>18</v>
      </c>
    </row>
    <row r="6" spans="1:3" ht="12.75">
      <c r="A6" s="22" t="s">
        <v>32</v>
      </c>
      <c r="B6" s="3">
        <v>2</v>
      </c>
      <c r="C6" s="20" t="s">
        <v>15</v>
      </c>
    </row>
    <row r="7" spans="1:3" ht="12.75">
      <c r="A7" s="22" t="s">
        <v>16</v>
      </c>
      <c r="B7" s="3">
        <v>3</v>
      </c>
      <c r="C7" s="20" t="s">
        <v>12</v>
      </c>
    </row>
    <row r="8" spans="1:3" ht="12.75">
      <c r="A8" s="22" t="s">
        <v>37</v>
      </c>
      <c r="B8" s="3">
        <v>4</v>
      </c>
      <c r="C8" s="20" t="s">
        <v>6</v>
      </c>
    </row>
    <row r="9" spans="1:3" ht="12.75">
      <c r="A9" s="22" t="s">
        <v>35</v>
      </c>
      <c r="B9" s="3">
        <v>5</v>
      </c>
      <c r="C9" s="20" t="s">
        <v>21</v>
      </c>
    </row>
    <row r="10" spans="1:3" ht="12.75">
      <c r="A10" s="22" t="s">
        <v>13</v>
      </c>
      <c r="B10" s="3">
        <v>6</v>
      </c>
      <c r="C10" s="20" t="s">
        <v>14</v>
      </c>
    </row>
    <row r="11" spans="1:3" ht="12.75">
      <c r="A11" s="22" t="s">
        <v>34</v>
      </c>
      <c r="B11" s="3">
        <v>7</v>
      </c>
      <c r="C11" s="20" t="s">
        <v>10</v>
      </c>
    </row>
    <row r="12" spans="1:3" ht="12.75">
      <c r="A12" s="22" t="s">
        <v>38</v>
      </c>
      <c r="B12" s="3">
        <v>8</v>
      </c>
      <c r="C12" s="20" t="s">
        <v>19</v>
      </c>
    </row>
    <row r="13" spans="1:3" ht="12.75">
      <c r="A13" s="22" t="s">
        <v>39</v>
      </c>
      <c r="B13" s="3">
        <v>9</v>
      </c>
      <c r="C13" s="20" t="s">
        <v>40</v>
      </c>
    </row>
    <row r="14" spans="1:3" ht="12.75">
      <c r="A14" s="22" t="s">
        <v>41</v>
      </c>
      <c r="B14" s="3">
        <v>10</v>
      </c>
      <c r="C14" s="20" t="s">
        <v>42</v>
      </c>
    </row>
    <row r="15" spans="1:3" ht="12.75">
      <c r="A15" s="22" t="s">
        <v>43</v>
      </c>
      <c r="B15" s="3">
        <v>11</v>
      </c>
      <c r="C15" s="20" t="s">
        <v>42</v>
      </c>
    </row>
    <row r="16" spans="1:3" ht="12.75">
      <c r="A16" s="22" t="s">
        <v>22</v>
      </c>
      <c r="B16" s="3">
        <v>12</v>
      </c>
      <c r="C16" s="20" t="s">
        <v>21</v>
      </c>
    </row>
    <row r="17" spans="1:9" ht="12.75">
      <c r="A17" s="22" t="s">
        <v>20</v>
      </c>
      <c r="B17" s="3">
        <v>13</v>
      </c>
      <c r="C17" s="20" t="s">
        <v>21</v>
      </c>
      <c r="I17" s="95"/>
    </row>
    <row r="18" spans="1:3" ht="12.75">
      <c r="A18" s="22" t="s">
        <v>47</v>
      </c>
      <c r="B18" s="3">
        <v>14</v>
      </c>
      <c r="C18" s="20" t="s">
        <v>14</v>
      </c>
    </row>
    <row r="19" spans="1:3" ht="12.75">
      <c r="A19" s="22" t="s">
        <v>48</v>
      </c>
      <c r="B19" s="3">
        <v>15</v>
      </c>
      <c r="C19" s="20" t="s">
        <v>21</v>
      </c>
    </row>
    <row r="20" spans="1:3" ht="12.75">
      <c r="A20" s="22">
        <v>16</v>
      </c>
      <c r="B20" s="3">
        <v>16</v>
      </c>
      <c r="C20" s="20"/>
    </row>
    <row r="21" spans="1:3" ht="12.75">
      <c r="A21" s="22">
        <v>17</v>
      </c>
      <c r="B21" s="3">
        <v>17</v>
      </c>
      <c r="C21" s="20"/>
    </row>
    <row r="22" spans="1:3" ht="12.75">
      <c r="A22" s="22">
        <v>18</v>
      </c>
      <c r="B22" s="3">
        <v>18</v>
      </c>
      <c r="C22" s="20"/>
    </row>
    <row r="23" spans="1:3" ht="12.75">
      <c r="A23" s="22">
        <v>19</v>
      </c>
      <c r="B23" s="3">
        <v>19</v>
      </c>
      <c r="C23" s="20"/>
    </row>
    <row r="24" spans="1:3" ht="12.75">
      <c r="A24" s="22">
        <v>20</v>
      </c>
      <c r="B24" s="3">
        <v>20</v>
      </c>
      <c r="C24" s="20"/>
    </row>
    <row r="25" spans="1:3" ht="12.75">
      <c r="A25" s="22">
        <v>21</v>
      </c>
      <c r="B25" s="3">
        <v>21</v>
      </c>
      <c r="C25" s="20"/>
    </row>
    <row r="26" spans="1:3" ht="12.75">
      <c r="A26" s="22">
        <v>22</v>
      </c>
      <c r="B26" s="3">
        <v>22</v>
      </c>
      <c r="C26" s="20"/>
    </row>
    <row r="27" spans="1:3" ht="12.75">
      <c r="A27" s="22">
        <v>23</v>
      </c>
      <c r="B27" s="3">
        <v>23</v>
      </c>
      <c r="C27" s="20"/>
    </row>
    <row r="28" spans="1:3" ht="12.75">
      <c r="A28" s="22">
        <v>24</v>
      </c>
      <c r="B28" s="3">
        <v>24</v>
      </c>
      <c r="C28" s="20"/>
    </row>
    <row r="29" spans="1:3" ht="12.75">
      <c r="A29" s="22">
        <v>25</v>
      </c>
      <c r="B29" s="3">
        <v>25</v>
      </c>
      <c r="C29" s="20"/>
    </row>
    <row r="30" spans="1:3" ht="12.75">
      <c r="A30" s="22">
        <v>26</v>
      </c>
      <c r="B30" s="3">
        <v>26</v>
      </c>
      <c r="C30" s="20"/>
    </row>
    <row r="31" spans="1:3" ht="12.75">
      <c r="A31" s="22">
        <v>27</v>
      </c>
      <c r="B31" s="3">
        <v>27</v>
      </c>
      <c r="C31" s="20"/>
    </row>
    <row r="32" spans="1:3" ht="12.75">
      <c r="A32" s="22">
        <v>28</v>
      </c>
      <c r="B32" s="3">
        <v>28</v>
      </c>
      <c r="C32" s="20"/>
    </row>
    <row r="33" spans="1:3" ht="12.75">
      <c r="A33" s="22">
        <v>29</v>
      </c>
      <c r="B33" s="3">
        <v>29</v>
      </c>
      <c r="C33" s="20"/>
    </row>
    <row r="34" spans="1:3" ht="13.5" thickBot="1">
      <c r="A34" s="23">
        <v>30</v>
      </c>
      <c r="B34" s="4">
        <v>30</v>
      </c>
      <c r="C34" s="21"/>
    </row>
  </sheetData>
  <mergeCells count="1">
    <mergeCell ref="A1:C1"/>
  </mergeCells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JTK</dc:creator>
  <cp:keywords/>
  <dc:description/>
  <cp:lastModifiedBy>Oliver Kalpen</cp:lastModifiedBy>
  <cp:lastPrinted>2006-03-07T13:22:56Z</cp:lastPrinted>
  <dcterms:created xsi:type="dcterms:W3CDTF">2006-03-07T07:34:48Z</dcterms:created>
  <dcterms:modified xsi:type="dcterms:W3CDTF">2007-07-23T10:41:33Z</dcterms:modified>
  <cp:category/>
  <cp:version/>
  <cp:contentType/>
  <cp:contentStatus/>
</cp:coreProperties>
</file>